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5.14徐州市五山公园一期建设PPP项目梅花坞地块园建劳务承包招标文件（二次）\"/>
    </mc:Choice>
  </mc:AlternateContent>
  <bookViews>
    <workbookView xWindow="0" yWindow="0" windowWidth="20490" windowHeight="7860"/>
  </bookViews>
  <sheets>
    <sheet name="工程量清单" sheetId="6" r:id="rId1"/>
  </sheets>
  <calcPr calcId="152511"/>
</workbook>
</file>

<file path=xl/calcChain.xml><?xml version="1.0" encoding="utf-8"?>
<calcChain xmlns="http://schemas.openxmlformats.org/spreadsheetml/2006/main">
  <c r="H40" i="6" l="1"/>
  <c r="F29" i="6"/>
  <c r="F28" i="6"/>
  <c r="F27" i="6"/>
  <c r="F11" i="6"/>
  <c r="F10" i="6"/>
  <c r="F9" i="6"/>
  <c r="F5" i="6"/>
</calcChain>
</file>

<file path=xl/sharedStrings.xml><?xml version="1.0" encoding="utf-8"?>
<sst xmlns="http://schemas.openxmlformats.org/spreadsheetml/2006/main" count="170" uniqueCount="114">
  <si>
    <t>序号</t>
  </si>
  <si>
    <t>项目名称</t>
  </si>
  <si>
    <t>项目特征</t>
  </si>
  <si>
    <t>工作内容</t>
  </si>
  <si>
    <t>单位</t>
  </si>
  <si>
    <t>工程量</t>
  </si>
  <si>
    <t>全费用综合单价（元）</t>
  </si>
  <si>
    <t>合计（元）</t>
  </si>
  <si>
    <t>备注</t>
  </si>
  <si>
    <t>一</t>
  </si>
  <si>
    <t>土方</t>
  </si>
  <si>
    <t>机械挖土方</t>
  </si>
  <si>
    <t>1.土壤类别：二、三类土
2.挖土深度：3米以内
3.综合运距：1km,土方就场地内用于回填消化
4.须按照施工图设计要求标高进行
5.按符合图纸要求的合格施工内容，以图示开挖面积乘以挖土深度以天然密实体积计量
6.包含为施工而发生的临时道路、垫板等所有措施项目费用；</t>
  </si>
  <si>
    <t>放线、开挖、运输、将土方倾倒至甲方指定的场内需回填范围内、碾压、整平、压实</t>
  </si>
  <si>
    <t>m3</t>
  </si>
  <si>
    <t>含机械费</t>
  </si>
  <si>
    <t>人工挖沟槽（坑）土方</t>
  </si>
  <si>
    <t>1.土壤类别：二、三类土
2.挖土深度：2米以内
3.综合运距：1km,土方就场地内用于回填消化，
4.须按照施工图设计要求标高进行
5.按符合图纸要求的合格施工内容，以图示开挖面积乘以挖土深度以天然密实体积计量
6.包含施工而发生的临时道路、垫板等所有措施项目费用；</t>
  </si>
  <si>
    <t>人工挖沟槽（坑）土方、修整沟槽（坑）底、边坡等</t>
  </si>
  <si>
    <t>基础土方整形、平整压实</t>
  </si>
  <si>
    <t>1.原状土密实度要求：≥0.90；
2.机械原土夯实；         
3.包含但不限于完成此项工作的人工、机械、油料等全部费用；</t>
  </si>
  <si>
    <t>广场、道路等30cm之内基础整形、平整（标高甲方提供，5m间距标高控制在2cm内）</t>
  </si>
  <si>
    <t>m2</t>
  </si>
  <si>
    <t>二</t>
  </si>
  <si>
    <t>道路、广场、停车场基层</t>
  </si>
  <si>
    <t>碎石垫层</t>
  </si>
  <si>
    <t>1.垫层材料种类：碎石；
2.完成面标高误差2cm以内</t>
  </si>
  <si>
    <t>碎石场内运输、摊铺、找平、压实等</t>
  </si>
  <si>
    <t>材料甲供</t>
  </si>
  <si>
    <t>非泵送混凝土垫层</t>
  </si>
  <si>
    <t>1.垫层材料种类：非泵送混凝土;
2.完成面标高误差1cm以内；     
3.标高误差经验收未达到要求的，自行整改，不补偿费用；</t>
  </si>
  <si>
    <t>支模、混凝土场内运输、浇筑、振捣、找平、切缝、清扫现场、养护成品保护等</t>
  </si>
  <si>
    <t>泵送混凝土垫层</t>
  </si>
  <si>
    <t>1.垫层材料种类：泵送混凝土
2.完成面标高误差1cm以内；     
3.标高误差经验收未达到要求的，自行整改，不补偿费用；</t>
  </si>
  <si>
    <t>支模、混凝土场内运输、浇筑、振捣、找平、切缝、清扫现场、养护、成品保护等</t>
  </si>
  <si>
    <t>砂石透水层</t>
  </si>
  <si>
    <t>1:1</t>
  </si>
  <si>
    <t>材料场内倒运、拌和、摊铺、找平、压实、清扫现场、成品保护等</t>
  </si>
  <si>
    <t>植草砖下，报价含中砂价格</t>
  </si>
  <si>
    <t>自拌混凝土垫层(厚度10-25cm)</t>
  </si>
  <si>
    <t>材料运输、混凝土场内自拌、浇筑、振捣、找平、切缝、养护、清扫现场、成品保护等；</t>
  </si>
  <si>
    <t>碎石甲供</t>
  </si>
  <si>
    <t>垫层模板</t>
  </si>
  <si>
    <t>1.基础类型：垫层模板        
2.模板种类：木模板/钢模板               
3.含模板材料费用/不含模板材料费用                                4.计算规则：按接触面计算</t>
  </si>
  <si>
    <t>含模板及模板堆放地与使用区域之间运输、归集、码放、场内运输</t>
  </si>
  <si>
    <t>包工包料</t>
  </si>
  <si>
    <t>三</t>
  </si>
  <si>
    <t>结构工程</t>
  </si>
  <si>
    <t>小型砖砌体</t>
  </si>
  <si>
    <t>1.砖品种、规格、强度等级:水泥砖
2.墙体类型:排水沟、坐凳、花池、园林小品等砖砌体
3.砂浆强度等级、配合比:M5水泥砂浆</t>
  </si>
  <si>
    <t>基层清理、砂浆调制、砌砖砌体、场内材料运输、养护、清扫现场、成品保护等，</t>
  </si>
  <si>
    <t>景观截水沟</t>
  </si>
  <si>
    <t xml:space="preserve">1.60厚C25混凝土
2.50厚C20小石子混凝土
3.素土夯实
4.具体做法见图纸
</t>
  </si>
  <si>
    <t>展开截面长度2.4m，间距30米放置De300截洪沟引出管</t>
  </si>
  <si>
    <t>m</t>
  </si>
  <si>
    <t>主材甲供</t>
  </si>
  <si>
    <t>现状块石浆砌</t>
  </si>
  <si>
    <t>1.材料品种：现状块石
2.砂浆配合比：1：2.5水泥砂浆
3.具体做法见图纸</t>
  </si>
  <si>
    <t>基层清理、砂浆调制、块石修整、砌筑、场内材料运输、养护、清扫现场、成品保护等。</t>
  </si>
  <si>
    <t>钢筋</t>
  </si>
  <si>
    <t>1.钢筋种类、规格:综合
2.按符合图纸要求的合格施工内容，以图示尺寸以吨计量</t>
  </si>
  <si>
    <t>场内运输、调直、折弯、制作、安装等，包含钢筋调直机、切断机等机械费用。</t>
  </si>
  <si>
    <t>t</t>
  </si>
  <si>
    <t>结构混凝土（泵送）</t>
  </si>
  <si>
    <t>1.混凝土种类:泵送
2.结构类型:直行墙、水池池壁等</t>
  </si>
  <si>
    <t>混凝土场内运输、振捣、浇筑、养护清扫现场、成品保护等，包含混凝土震动器等机械费用和De100排水管（间距2m）预埋费用</t>
  </si>
  <si>
    <t>结构混凝土（非泵送）</t>
  </si>
  <si>
    <t>1.混凝土种类:非泵送
2.结构类型:直行墙、水池池壁等</t>
  </si>
  <si>
    <t>结构模板（基础、柱、梁、墙、板等结构）</t>
  </si>
  <si>
    <t>1.基础类型：结构模板        
2.模板种类：木模板/钢模板               
3.含模板材料费用/不含模板材料费用                                   4.计算规则：按接触面计算</t>
  </si>
  <si>
    <t>含模板、钢管、辅材及模板、钢管堆放地与使用区域之间运输、归集、码放、场内运输</t>
  </si>
  <si>
    <t>四</t>
  </si>
  <si>
    <t>装饰墙面工程</t>
  </si>
  <si>
    <t>石材饰面</t>
  </si>
  <si>
    <t>1.20mm厚石材贴面
2.20厚1:3水泥砂浆           
3.材料倒运，综合运距1km；
4.按符合图纸要求的合格施工内容，以图示面积计量</t>
  </si>
  <si>
    <t>清理基层,砂浆拌合运输,面层材料倒运粘贴</t>
  </si>
  <si>
    <t>石材压顶</t>
  </si>
  <si>
    <t>1.100mm厚石材压顶
2.20厚1:3水泥砂浆           
3.材料倒运，综合运距1km；
4.按符合图纸要求的合格施工内容，以图示面积计量</t>
  </si>
  <si>
    <t>基层清理、砂浆调制、运输，材料场内运输、铺贴、清扫现场、成品保护等</t>
  </si>
  <si>
    <t>五</t>
  </si>
  <si>
    <t>地面铺装工程</t>
  </si>
  <si>
    <r>
      <t>规格板花岗岩</t>
    </r>
    <r>
      <rPr>
        <sz val="9"/>
        <rFont val="宋体"/>
        <charset val="134"/>
      </rPr>
      <t>铺装</t>
    </r>
  </si>
  <si>
    <t>1.面层材料：规格板花岗岩（厚3.1-5cm）                   2.结合层厚度：30厚1:3干硬性水泥砂浆结构层</t>
  </si>
  <si>
    <r>
      <rPr>
        <sz val="9"/>
        <rFont val="宋体"/>
        <charset val="134"/>
        <scheme val="minor"/>
      </rPr>
      <t>不规格板花岗岩</t>
    </r>
    <r>
      <rPr>
        <sz val="9"/>
        <rFont val="宋体"/>
        <charset val="134"/>
      </rPr>
      <t>地面铺装</t>
    </r>
  </si>
  <si>
    <t>1.面层材料：不规格板花岗岩（厚5cm及以下）               2.结合层厚度：30厚1:3干硬性水泥砂浆结构层</t>
  </si>
  <si>
    <t>透水砖地面铺装</t>
  </si>
  <si>
    <t>1.面层材料：200*100*60厚透水砖铺
2.结合层厚度：30厚1:2.5水泥砂浆结构层</t>
  </si>
  <si>
    <t>白色卵石收边</t>
  </si>
  <si>
    <t>30-40白色卵石立铺收边</t>
  </si>
  <si>
    <r>
      <rPr>
        <sz val="9"/>
        <rFont val="宋体"/>
        <charset val="134"/>
        <scheme val="minor"/>
      </rPr>
      <t>花岗岩台阶</t>
    </r>
    <r>
      <rPr>
        <sz val="9"/>
        <rFont val="宋体"/>
        <charset val="134"/>
      </rPr>
      <t>铺装</t>
    </r>
  </si>
  <si>
    <t>1.面层材料：花岗岩台阶（厚3cm及以下）                           2.结合层厚度：30厚1:2.5水泥砂浆结构层                           3.计算规则：按展开面计算面积，含踏面和踢面</t>
  </si>
  <si>
    <t>汀步花岗岩铺装</t>
  </si>
  <si>
    <t>1.面层材料：汀步花岗岩（50厚及以内）2.结合层厚度：30厚1:2.5水泥砂浆结构层</t>
  </si>
  <si>
    <t>弹石地面铺装</t>
  </si>
  <si>
    <t>1.面层材料：100*100*50自然面弹石 
2.结合层厚度：30厚1:2.5水泥砂浆结构层</t>
  </si>
  <si>
    <t>停车场植草砖</t>
  </si>
  <si>
    <t>1.面层材料：400*200*50 十字形嵌草砖
2.结合层厚度：30厚砂垫层</t>
  </si>
  <si>
    <t>基层清理、砂浆调制、运输，材料场内运输、摊铺、找平、压实、清扫现场、成品保护等</t>
  </si>
  <si>
    <t>花岗岩立牙</t>
  </si>
  <si>
    <t>1.路牙材料种类、规格:400*150*200mm花岗岩平缘石
2.砂浆强度等级：30厚1:3干硬性水泥砂浆粘结层
3.垫层、靠背混凝土浇筑</t>
  </si>
  <si>
    <t>基层清理、砂浆调整、石材切割、材料运输、安装 、勾缝、护肩、扫缝、清扫现场、成品保护等</t>
  </si>
  <si>
    <t>沥青道路走边</t>
  </si>
  <si>
    <t>1.面层材料：600*300*50厚火烧面花岗岩                            2.结合层厚度：50厚1:2.5水泥砂浆结构层</t>
  </si>
  <si>
    <t>六</t>
  </si>
  <si>
    <t>其他</t>
  </si>
  <si>
    <t>大工</t>
  </si>
  <si>
    <t>工日</t>
  </si>
  <si>
    <t>小工</t>
  </si>
  <si>
    <t>合计：</t>
  </si>
  <si>
    <t>1、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、安全文明（标识标牌的制作、购买及安装，绿网的掀盖，现场安全人员管理）、赶工等措施费用。交叉施工影响及配合费用，施工人员的食宿费、劳保费用、办公费、生活生产水电费、保险费也包含在报价里。
2、结算量以招标人现场负责人、成本专员、施工员联签的现场计量工程量计算，最终结算以公司内审部审计后金额为准。
3.清单计量规格实行《2013年工程量清单计量规范》
4.验收规范：以设计说明中验收规范为准                                                                                                                        5.以上报价按9%的增值税税金报价，签订合同时按实际税点调整合同单价。                                                        
6.以上清单中场内运输距离：1000米以内综合考虑。</t>
  </si>
  <si>
    <t xml:space="preserve"> </t>
    <phoneticPr fontId="14" type="noConversion"/>
  </si>
  <si>
    <t>工程量清单</t>
    <phoneticPr fontId="14" type="noConversion"/>
  </si>
  <si>
    <t>1.垫层材料种类：人工自拌混凝土                     
2.厚度:10-25cm                  
3.完成面标高误差1cm以内；     
4.标高误差经验收未达到要求的，自行整改，不补偿费用；</t>
    <phoneticPr fontId="14" type="noConversion"/>
  </si>
  <si>
    <t>项目名称：徐州市五山公园一期建设PPP项目梅花坞地块劳务施工承包(二次）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</si>
</sst>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pane ySplit="3" topLeftCell="A4" activePane="bottomLeft" state="frozen"/>
      <selection pane="bottomLeft" activeCell="C6" sqref="C6"/>
    </sheetView>
  </sheetViews>
  <sheetFormatPr defaultColWidth="9" defaultRowHeight="13.5"/>
  <cols>
    <col min="1" max="1" width="5.375" style="6" customWidth="1"/>
    <col min="2" max="2" width="23" style="6" customWidth="1"/>
    <col min="3" max="3" width="43.5" style="7" customWidth="1"/>
    <col min="4" max="4" width="28.875" style="6" customWidth="1"/>
    <col min="5" max="5" width="5.625" style="6" customWidth="1"/>
    <col min="6" max="6" width="10.25" style="8" customWidth="1"/>
    <col min="7" max="7" width="12.75" style="8" customWidth="1"/>
    <col min="8" max="8" width="9.25" style="8" customWidth="1"/>
    <col min="9" max="9" width="9.5" style="6" customWidth="1"/>
  </cols>
  <sheetData>
    <row r="1" spans="1:9" ht="22.5">
      <c r="A1" s="45" t="s">
        <v>111</v>
      </c>
      <c r="B1" s="45"/>
      <c r="C1" s="46"/>
      <c r="D1" s="45"/>
      <c r="E1" s="45"/>
      <c r="F1" s="47"/>
      <c r="G1" s="47"/>
      <c r="H1" s="47"/>
      <c r="I1" s="45"/>
    </row>
    <row r="2" spans="1:9" ht="17.100000000000001" customHeight="1">
      <c r="A2" s="48" t="s">
        <v>113</v>
      </c>
      <c r="B2" s="48"/>
      <c r="C2" s="48"/>
      <c r="D2" s="48"/>
      <c r="E2" s="48"/>
      <c r="F2" s="49"/>
      <c r="G2" s="49"/>
      <c r="H2" s="49"/>
      <c r="I2" s="48"/>
    </row>
    <row r="3" spans="1:9" ht="33" customHeight="1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10" t="s">
        <v>7</v>
      </c>
      <c r="I3" s="9" t="s">
        <v>8</v>
      </c>
    </row>
    <row r="4" spans="1:9" ht="33" customHeight="1">
      <c r="A4" s="11" t="s">
        <v>9</v>
      </c>
      <c r="B4" s="12" t="s">
        <v>10</v>
      </c>
      <c r="C4" s="13"/>
      <c r="D4" s="11"/>
      <c r="E4" s="11"/>
      <c r="F4" s="14"/>
      <c r="G4" s="14"/>
      <c r="H4" s="15"/>
      <c r="I4" s="11"/>
    </row>
    <row r="5" spans="1:9" s="1" customFormat="1" ht="78.75">
      <c r="A5" s="16">
        <v>1</v>
      </c>
      <c r="B5" s="17" t="s">
        <v>11</v>
      </c>
      <c r="C5" s="18" t="s">
        <v>12</v>
      </c>
      <c r="D5" s="18" t="s">
        <v>13</v>
      </c>
      <c r="E5" s="19" t="s">
        <v>14</v>
      </c>
      <c r="F5" s="20">
        <f>2000+3000</f>
        <v>5000</v>
      </c>
      <c r="G5" s="21"/>
      <c r="H5" s="22"/>
      <c r="I5" s="16" t="s">
        <v>15</v>
      </c>
    </row>
    <row r="6" spans="1:9" s="1" customFormat="1" ht="87.95" customHeight="1">
      <c r="A6" s="16">
        <v>2</v>
      </c>
      <c r="B6" s="17" t="s">
        <v>16</v>
      </c>
      <c r="C6" s="18" t="s">
        <v>17</v>
      </c>
      <c r="D6" s="18" t="s">
        <v>18</v>
      </c>
      <c r="E6" s="19" t="s">
        <v>14</v>
      </c>
      <c r="F6" s="20">
        <v>80</v>
      </c>
      <c r="G6" s="21"/>
      <c r="H6" s="22"/>
      <c r="I6" s="43"/>
    </row>
    <row r="7" spans="1:9" s="1" customFormat="1" ht="45.95" customHeight="1">
      <c r="A7" s="16">
        <v>3</v>
      </c>
      <c r="B7" s="17" t="s">
        <v>19</v>
      </c>
      <c r="C7" s="18" t="s">
        <v>20</v>
      </c>
      <c r="D7" s="18" t="s">
        <v>21</v>
      </c>
      <c r="E7" s="23" t="s">
        <v>22</v>
      </c>
      <c r="F7" s="20">
        <v>28000</v>
      </c>
      <c r="G7" s="21"/>
      <c r="H7" s="22"/>
      <c r="I7" s="16" t="s">
        <v>15</v>
      </c>
    </row>
    <row r="8" spans="1:9" s="2" customFormat="1">
      <c r="A8" s="24" t="s">
        <v>23</v>
      </c>
      <c r="B8" s="24" t="s">
        <v>24</v>
      </c>
      <c r="C8" s="24"/>
      <c r="D8" s="25"/>
      <c r="E8" s="23"/>
      <c r="F8" s="14"/>
      <c r="G8" s="26"/>
      <c r="H8" s="14"/>
      <c r="I8" s="11"/>
    </row>
    <row r="9" spans="1:9" s="2" customFormat="1" ht="36.950000000000003" customHeight="1">
      <c r="A9" s="11">
        <v>1</v>
      </c>
      <c r="B9" s="25" t="s">
        <v>25</v>
      </c>
      <c r="C9" s="25" t="s">
        <v>26</v>
      </c>
      <c r="D9" s="25" t="s">
        <v>27</v>
      </c>
      <c r="E9" s="23" t="s">
        <v>14</v>
      </c>
      <c r="F9" s="14">
        <f>1750</f>
        <v>1750</v>
      </c>
      <c r="G9" s="27"/>
      <c r="H9" s="22"/>
      <c r="I9" s="11" t="s">
        <v>28</v>
      </c>
    </row>
    <row r="10" spans="1:9" s="2" customFormat="1" ht="33.75">
      <c r="A10" s="11">
        <v>2</v>
      </c>
      <c r="B10" s="25" t="s">
        <v>29</v>
      </c>
      <c r="C10" s="25" t="s">
        <v>30</v>
      </c>
      <c r="D10" s="25" t="s">
        <v>31</v>
      </c>
      <c r="E10" s="23" t="s">
        <v>14</v>
      </c>
      <c r="F10" s="14">
        <f>330+240*0.15</f>
        <v>366</v>
      </c>
      <c r="G10" s="26"/>
      <c r="H10" s="22"/>
      <c r="I10" s="11" t="s">
        <v>28</v>
      </c>
    </row>
    <row r="11" spans="1:9" s="2" customFormat="1" ht="33.75">
      <c r="A11" s="11">
        <v>3</v>
      </c>
      <c r="B11" s="25" t="s">
        <v>32</v>
      </c>
      <c r="C11" s="25" t="s">
        <v>33</v>
      </c>
      <c r="D11" s="25" t="s">
        <v>34</v>
      </c>
      <c r="E11" s="23" t="s">
        <v>14</v>
      </c>
      <c r="F11" s="14">
        <f>1030+4200*0.125</f>
        <v>1555</v>
      </c>
      <c r="G11" s="26"/>
      <c r="H11" s="22"/>
      <c r="I11" s="11" t="s">
        <v>28</v>
      </c>
    </row>
    <row r="12" spans="1:9" s="2" customFormat="1" ht="33.75">
      <c r="A12" s="11">
        <v>4</v>
      </c>
      <c r="B12" s="25" t="s">
        <v>35</v>
      </c>
      <c r="C12" s="28" t="s">
        <v>36</v>
      </c>
      <c r="D12" s="25" t="s">
        <v>37</v>
      </c>
      <c r="E12" s="23" t="s">
        <v>14</v>
      </c>
      <c r="F12" s="26">
        <v>700</v>
      </c>
      <c r="G12" s="26"/>
      <c r="H12" s="22"/>
      <c r="I12" s="11" t="s">
        <v>38</v>
      </c>
    </row>
    <row r="13" spans="1:9" ht="45">
      <c r="A13" s="11">
        <v>5</v>
      </c>
      <c r="B13" s="25" t="s">
        <v>39</v>
      </c>
      <c r="C13" s="25" t="s">
        <v>112</v>
      </c>
      <c r="D13" s="25" t="s">
        <v>40</v>
      </c>
      <c r="E13" s="23" t="s">
        <v>14</v>
      </c>
      <c r="F13" s="14">
        <v>200</v>
      </c>
      <c r="G13" s="26"/>
      <c r="H13" s="22"/>
      <c r="I13" s="11" t="s">
        <v>41</v>
      </c>
    </row>
    <row r="14" spans="1:9" ht="48">
      <c r="A14" s="11">
        <v>6</v>
      </c>
      <c r="B14" s="25" t="s">
        <v>42</v>
      </c>
      <c r="C14" s="29" t="s">
        <v>43</v>
      </c>
      <c r="D14" s="29" t="s">
        <v>44</v>
      </c>
      <c r="E14" s="23" t="s">
        <v>22</v>
      </c>
      <c r="F14" s="14">
        <v>1200</v>
      </c>
      <c r="G14" s="26"/>
      <c r="H14" s="22"/>
      <c r="I14" s="11" t="s">
        <v>45</v>
      </c>
    </row>
    <row r="15" spans="1:9">
      <c r="A15" s="24" t="s">
        <v>46</v>
      </c>
      <c r="B15" s="24" t="s">
        <v>47</v>
      </c>
      <c r="C15" s="24"/>
      <c r="D15" s="25"/>
      <c r="E15" s="23"/>
      <c r="F15" s="26"/>
      <c r="G15" s="26"/>
      <c r="H15" s="22"/>
      <c r="I15" s="11"/>
    </row>
    <row r="16" spans="1:9" s="3" customFormat="1" ht="33.75">
      <c r="A16" s="30">
        <v>1</v>
      </c>
      <c r="B16" s="31" t="s">
        <v>48</v>
      </c>
      <c r="C16" s="31" t="s">
        <v>49</v>
      </c>
      <c r="D16" s="31" t="s">
        <v>50</v>
      </c>
      <c r="E16" s="30" t="s">
        <v>14</v>
      </c>
      <c r="F16" s="32">
        <v>38</v>
      </c>
      <c r="G16" s="32"/>
      <c r="H16" s="33"/>
      <c r="I16" s="30" t="s">
        <v>45</v>
      </c>
    </row>
    <row r="17" spans="1:9" s="2" customFormat="1" ht="45.95" customHeight="1">
      <c r="A17" s="11">
        <v>2</v>
      </c>
      <c r="B17" s="25" t="s">
        <v>51</v>
      </c>
      <c r="C17" s="25" t="s">
        <v>52</v>
      </c>
      <c r="D17" s="25" t="s">
        <v>53</v>
      </c>
      <c r="E17" s="23" t="s">
        <v>54</v>
      </c>
      <c r="F17" s="26">
        <v>714</v>
      </c>
      <c r="G17" s="26"/>
      <c r="H17" s="22"/>
      <c r="I17" s="11" t="s">
        <v>55</v>
      </c>
    </row>
    <row r="18" spans="1:9" s="2" customFormat="1" ht="33.75">
      <c r="A18" s="11">
        <v>3</v>
      </c>
      <c r="B18" s="25" t="s">
        <v>56</v>
      </c>
      <c r="C18" s="25" t="s">
        <v>57</v>
      </c>
      <c r="D18" s="25" t="s">
        <v>58</v>
      </c>
      <c r="E18" s="23" t="s">
        <v>14</v>
      </c>
      <c r="F18" s="26">
        <v>65</v>
      </c>
      <c r="G18" s="26"/>
      <c r="H18" s="22"/>
      <c r="I18" s="11" t="s">
        <v>55</v>
      </c>
    </row>
    <row r="19" spans="1:9" s="4" customFormat="1" ht="27" customHeight="1">
      <c r="A19" s="11">
        <v>4</v>
      </c>
      <c r="B19" s="25" t="s">
        <v>59</v>
      </c>
      <c r="C19" s="25" t="s">
        <v>60</v>
      </c>
      <c r="D19" s="25" t="s">
        <v>61</v>
      </c>
      <c r="E19" s="23" t="s">
        <v>62</v>
      </c>
      <c r="F19" s="26">
        <v>33</v>
      </c>
      <c r="G19" s="26"/>
      <c r="H19" s="22"/>
      <c r="I19" s="11" t="s">
        <v>55</v>
      </c>
    </row>
    <row r="20" spans="1:9" s="2" customFormat="1" ht="50.1" customHeight="1">
      <c r="A20" s="11">
        <v>5</v>
      </c>
      <c r="B20" s="25" t="s">
        <v>63</v>
      </c>
      <c r="C20" s="25" t="s">
        <v>64</v>
      </c>
      <c r="D20" s="25" t="s">
        <v>65</v>
      </c>
      <c r="E20" s="23" t="s">
        <v>14</v>
      </c>
      <c r="F20" s="26">
        <v>60</v>
      </c>
      <c r="G20" s="26"/>
      <c r="H20" s="22"/>
      <c r="I20" s="11" t="s">
        <v>55</v>
      </c>
    </row>
    <row r="21" spans="1:9" s="2" customFormat="1" ht="50.1" customHeight="1">
      <c r="A21" s="11">
        <v>6</v>
      </c>
      <c r="B21" s="25" t="s">
        <v>66</v>
      </c>
      <c r="C21" s="25" t="s">
        <v>67</v>
      </c>
      <c r="D21" s="25" t="s">
        <v>65</v>
      </c>
      <c r="E21" s="23" t="s">
        <v>14</v>
      </c>
      <c r="F21" s="26">
        <v>60</v>
      </c>
      <c r="G21" s="26"/>
      <c r="H21" s="22"/>
      <c r="I21" s="11" t="s">
        <v>28</v>
      </c>
    </row>
    <row r="22" spans="1:9" s="2" customFormat="1" ht="48">
      <c r="A22" s="11">
        <v>7</v>
      </c>
      <c r="B22" s="34" t="s">
        <v>68</v>
      </c>
      <c r="C22" s="35" t="s">
        <v>69</v>
      </c>
      <c r="D22" s="29" t="s">
        <v>70</v>
      </c>
      <c r="E22" s="23" t="s">
        <v>22</v>
      </c>
      <c r="F22" s="26">
        <v>100</v>
      </c>
      <c r="G22" s="23"/>
      <c r="H22" s="22"/>
      <c r="I22" s="23" t="s">
        <v>45</v>
      </c>
    </row>
    <row r="23" spans="1:9" s="2" customFormat="1" ht="27" customHeight="1">
      <c r="A23" s="12" t="s">
        <v>71</v>
      </c>
      <c r="B23" s="24" t="s">
        <v>72</v>
      </c>
      <c r="C23" s="35"/>
      <c r="D23" s="29"/>
      <c r="E23" s="23"/>
      <c r="F23" s="26"/>
      <c r="G23" s="23"/>
      <c r="H23" s="22"/>
      <c r="I23" s="23"/>
    </row>
    <row r="24" spans="1:9" s="2" customFormat="1" ht="45">
      <c r="A24" s="11">
        <v>1</v>
      </c>
      <c r="B24" s="25" t="s">
        <v>73</v>
      </c>
      <c r="C24" s="36" t="s">
        <v>74</v>
      </c>
      <c r="D24" s="18" t="s">
        <v>75</v>
      </c>
      <c r="E24" s="23" t="s">
        <v>22</v>
      </c>
      <c r="F24" s="26">
        <v>120</v>
      </c>
      <c r="G24" s="26"/>
      <c r="H24" s="22"/>
      <c r="I24" s="11" t="s">
        <v>55</v>
      </c>
    </row>
    <row r="25" spans="1:9" s="2" customFormat="1" ht="45">
      <c r="A25" s="11">
        <v>2</v>
      </c>
      <c r="B25" s="25" t="s">
        <v>76</v>
      </c>
      <c r="C25" s="36" t="s">
        <v>77</v>
      </c>
      <c r="D25" s="18" t="s">
        <v>78</v>
      </c>
      <c r="E25" s="23" t="s">
        <v>22</v>
      </c>
      <c r="F25" s="26">
        <v>13</v>
      </c>
      <c r="G25" s="26"/>
      <c r="H25" s="22"/>
      <c r="I25" s="11" t="s">
        <v>55</v>
      </c>
    </row>
    <row r="26" spans="1:9" ht="33" customHeight="1">
      <c r="A26" s="12" t="s">
        <v>79</v>
      </c>
      <c r="B26" s="24" t="s">
        <v>80</v>
      </c>
      <c r="C26" s="24"/>
      <c r="D26" s="13"/>
      <c r="E26" s="11"/>
      <c r="F26" s="14"/>
      <c r="G26" s="14"/>
      <c r="H26" s="22"/>
      <c r="I26" s="11"/>
    </row>
    <row r="27" spans="1:9" ht="57" customHeight="1">
      <c r="A27" s="11">
        <v>1</v>
      </c>
      <c r="B27" s="13" t="s">
        <v>81</v>
      </c>
      <c r="C27" s="13" t="s">
        <v>82</v>
      </c>
      <c r="D27" s="13" t="s">
        <v>78</v>
      </c>
      <c r="E27" s="11" t="s">
        <v>22</v>
      </c>
      <c r="F27" s="14">
        <f>500+1913</f>
        <v>2413</v>
      </c>
      <c r="G27" s="14"/>
      <c r="H27" s="22"/>
      <c r="I27" s="11" t="s">
        <v>55</v>
      </c>
    </row>
    <row r="28" spans="1:9" ht="45" customHeight="1">
      <c r="A28" s="11">
        <v>2</v>
      </c>
      <c r="B28" s="13" t="s">
        <v>83</v>
      </c>
      <c r="C28" s="13" t="s">
        <v>84</v>
      </c>
      <c r="D28" s="13" t="s">
        <v>78</v>
      </c>
      <c r="E28" s="11" t="s">
        <v>22</v>
      </c>
      <c r="F28" s="14">
        <f>500+698</f>
        <v>1198</v>
      </c>
      <c r="G28" s="14"/>
      <c r="H28" s="22"/>
      <c r="I28" s="11" t="s">
        <v>55</v>
      </c>
    </row>
    <row r="29" spans="1:9" s="4" customFormat="1" ht="48.95" customHeight="1">
      <c r="A29" s="11">
        <v>3</v>
      </c>
      <c r="B29" s="13" t="s">
        <v>85</v>
      </c>
      <c r="C29" s="13" t="s">
        <v>86</v>
      </c>
      <c r="D29" s="13" t="s">
        <v>78</v>
      </c>
      <c r="E29" s="11" t="s">
        <v>22</v>
      </c>
      <c r="F29" s="14">
        <f>2100+1500</f>
        <v>3600</v>
      </c>
      <c r="G29" s="14"/>
      <c r="H29" s="22"/>
      <c r="I29" s="11" t="s">
        <v>55</v>
      </c>
    </row>
    <row r="30" spans="1:9" s="4" customFormat="1" ht="48.95" customHeight="1">
      <c r="A30" s="11">
        <v>4</v>
      </c>
      <c r="B30" s="13" t="s">
        <v>87</v>
      </c>
      <c r="C30" s="13" t="s">
        <v>88</v>
      </c>
      <c r="D30" s="13" t="s">
        <v>78</v>
      </c>
      <c r="E30" s="11" t="s">
        <v>22</v>
      </c>
      <c r="F30" s="14">
        <v>10</v>
      </c>
      <c r="G30" s="14"/>
      <c r="H30" s="22"/>
      <c r="I30" s="11" t="s">
        <v>55</v>
      </c>
    </row>
    <row r="31" spans="1:9" ht="81" customHeight="1">
      <c r="A31" s="11">
        <v>5</v>
      </c>
      <c r="B31" s="13" t="s">
        <v>89</v>
      </c>
      <c r="C31" s="13" t="s">
        <v>90</v>
      </c>
      <c r="D31" s="13" t="s">
        <v>78</v>
      </c>
      <c r="E31" s="11" t="s">
        <v>22</v>
      </c>
      <c r="F31" s="14">
        <v>110</v>
      </c>
      <c r="G31" s="14"/>
      <c r="H31" s="22"/>
      <c r="I31" s="11" t="s">
        <v>55</v>
      </c>
    </row>
    <row r="32" spans="1:9" ht="39" customHeight="1">
      <c r="A32" s="11">
        <v>6</v>
      </c>
      <c r="B32" s="13" t="s">
        <v>91</v>
      </c>
      <c r="C32" s="13" t="s">
        <v>92</v>
      </c>
      <c r="D32" s="11" t="s">
        <v>78</v>
      </c>
      <c r="E32" s="11" t="s">
        <v>22</v>
      </c>
      <c r="F32" s="14">
        <v>20</v>
      </c>
      <c r="G32" s="14"/>
      <c r="H32" s="22"/>
      <c r="I32" s="11" t="s">
        <v>55</v>
      </c>
    </row>
    <row r="33" spans="1:9" s="4" customFormat="1" ht="75" customHeight="1">
      <c r="A33" s="11">
        <v>7</v>
      </c>
      <c r="B33" s="13" t="s">
        <v>93</v>
      </c>
      <c r="C33" s="13" t="s">
        <v>94</v>
      </c>
      <c r="D33" s="11" t="s">
        <v>78</v>
      </c>
      <c r="E33" s="11" t="s">
        <v>22</v>
      </c>
      <c r="F33" s="14">
        <v>450</v>
      </c>
      <c r="G33" s="14"/>
      <c r="H33" s="22"/>
      <c r="I33" s="11" t="s">
        <v>55</v>
      </c>
    </row>
    <row r="34" spans="1:9" s="2" customFormat="1" ht="45" customHeight="1">
      <c r="A34" s="11">
        <v>8</v>
      </c>
      <c r="B34" s="13" t="s">
        <v>95</v>
      </c>
      <c r="C34" s="13" t="s">
        <v>96</v>
      </c>
      <c r="D34" s="13" t="s">
        <v>97</v>
      </c>
      <c r="E34" s="23" t="s">
        <v>22</v>
      </c>
      <c r="F34" s="14">
        <v>3300</v>
      </c>
      <c r="G34" s="14"/>
      <c r="H34" s="22"/>
      <c r="I34" s="11" t="s">
        <v>55</v>
      </c>
    </row>
    <row r="35" spans="1:9" ht="48.95" customHeight="1">
      <c r="A35" s="11">
        <v>9</v>
      </c>
      <c r="B35" s="13" t="s">
        <v>98</v>
      </c>
      <c r="C35" s="37" t="s">
        <v>99</v>
      </c>
      <c r="D35" s="37" t="s">
        <v>100</v>
      </c>
      <c r="E35" s="11" t="s">
        <v>54</v>
      </c>
      <c r="F35" s="14">
        <v>4000</v>
      </c>
      <c r="G35" s="14"/>
      <c r="H35" s="22"/>
      <c r="I35" s="11" t="s">
        <v>55</v>
      </c>
    </row>
    <row r="36" spans="1:9" s="4" customFormat="1" ht="45" customHeight="1">
      <c r="A36" s="11">
        <v>10</v>
      </c>
      <c r="B36" s="13" t="s">
        <v>101</v>
      </c>
      <c r="C36" s="13" t="s">
        <v>102</v>
      </c>
      <c r="D36" s="11" t="s">
        <v>78</v>
      </c>
      <c r="E36" s="11" t="s">
        <v>54</v>
      </c>
      <c r="F36" s="14">
        <v>1700</v>
      </c>
      <c r="G36" s="14"/>
      <c r="H36" s="22"/>
      <c r="I36" s="11" t="s">
        <v>55</v>
      </c>
    </row>
    <row r="37" spans="1:9" s="5" customFormat="1" ht="26.1" customHeight="1">
      <c r="A37" s="12" t="s">
        <v>103</v>
      </c>
      <c r="B37" s="12" t="s">
        <v>104</v>
      </c>
      <c r="C37" s="24"/>
      <c r="D37" s="12"/>
      <c r="E37" s="12"/>
      <c r="F37" s="38"/>
      <c r="G37" s="38"/>
      <c r="H37" s="22"/>
      <c r="I37" s="12"/>
    </row>
    <row r="38" spans="1:9">
      <c r="A38" s="39">
        <v>1</v>
      </c>
      <c r="B38" s="39" t="s">
        <v>105</v>
      </c>
      <c r="C38" s="40"/>
      <c r="D38" s="39"/>
      <c r="E38" s="39" t="s">
        <v>106</v>
      </c>
      <c r="F38" s="41">
        <v>100</v>
      </c>
      <c r="G38" s="44" t="s">
        <v>110</v>
      </c>
      <c r="H38" s="22"/>
      <c r="I38" s="39"/>
    </row>
    <row r="39" spans="1:9">
      <c r="A39" s="39">
        <v>2</v>
      </c>
      <c r="B39" s="39" t="s">
        <v>107</v>
      </c>
      <c r="C39" s="40"/>
      <c r="D39" s="39"/>
      <c r="E39" s="39" t="s">
        <v>106</v>
      </c>
      <c r="F39" s="41">
        <v>100</v>
      </c>
      <c r="G39" s="44" t="s">
        <v>110</v>
      </c>
      <c r="H39" s="22"/>
      <c r="I39" s="39"/>
    </row>
    <row r="40" spans="1:9">
      <c r="A40" s="39"/>
      <c r="B40" s="50" t="s">
        <v>108</v>
      </c>
      <c r="C40" s="51"/>
      <c r="D40" s="39"/>
      <c r="E40" s="39"/>
      <c r="F40" s="41"/>
      <c r="G40" s="41"/>
      <c r="H40" s="42">
        <f>SUM(H5:H39)</f>
        <v>0</v>
      </c>
      <c r="I40" s="39"/>
    </row>
    <row r="41" spans="1:9" ht="152.1" customHeight="1">
      <c r="A41" s="52" t="s">
        <v>109</v>
      </c>
      <c r="B41" s="52"/>
      <c r="C41" s="52"/>
      <c r="D41" s="52"/>
      <c r="E41" s="53"/>
      <c r="F41" s="54"/>
      <c r="G41" s="54"/>
      <c r="H41" s="54"/>
      <c r="I41" s="52"/>
    </row>
  </sheetData>
  <mergeCells count="4">
    <mergeCell ref="A1:I1"/>
    <mergeCell ref="A2:I2"/>
    <mergeCell ref="B40:C40"/>
    <mergeCell ref="A41:I41"/>
  </mergeCells>
  <phoneticPr fontId="14" type="noConversion"/>
  <pageMargins left="0.55069444444444404" right="0.43263888888888902" top="0.78680555555555598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EZHI</cp:lastModifiedBy>
  <dcterms:created xsi:type="dcterms:W3CDTF">2020-02-28T02:37:00Z</dcterms:created>
  <dcterms:modified xsi:type="dcterms:W3CDTF">2020-05-14T01:30:51Z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