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5.28石材采购\招标资料\"/>
    </mc:Choice>
  </mc:AlternateContent>
  <bookViews>
    <workbookView xWindow="0" yWindow="0" windowWidth="24000" windowHeight="97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3" i="1"/>
  <c r="G10" i="1"/>
  <c r="G9" i="1"/>
  <c r="G8" i="1"/>
  <c r="G6" i="1"/>
</calcChain>
</file>

<file path=xl/sharedStrings.xml><?xml version="1.0" encoding="utf-8"?>
<sst xmlns="http://schemas.openxmlformats.org/spreadsheetml/2006/main" count="130" uniqueCount="72">
  <si>
    <t>表格编码：DQST-ZC-006</t>
  </si>
  <si>
    <t>供方： （公司名称）            联系人：               联系方式：                 报价日期：</t>
  </si>
  <si>
    <t>序号</t>
  </si>
  <si>
    <t>品种名称</t>
  </si>
  <si>
    <t>规格型号</t>
  </si>
  <si>
    <t>质量等级</t>
  </si>
  <si>
    <t>品牌</t>
  </si>
  <si>
    <t>单位</t>
  </si>
  <si>
    <t>数量</t>
  </si>
  <si>
    <t>含税单价（元）</t>
  </si>
  <si>
    <t>合价（元）</t>
  </si>
  <si>
    <t>货源地</t>
  </si>
  <si>
    <t>税率</t>
  </si>
  <si>
    <t>备注</t>
  </si>
  <si>
    <t>冰裂纹青石碎拼</t>
  </si>
  <si>
    <t>块径200-400，厚50</t>
  </si>
  <si>
    <t>m2</t>
  </si>
  <si>
    <t>（300-400）*（600-800）*50</t>
  </si>
  <si>
    <t>哑光面青石板</t>
  </si>
  <si>
    <t>300*600*50</t>
  </si>
  <si>
    <t>150*300*50</t>
  </si>
  <si>
    <t>200*400*50</t>
  </si>
  <si>
    <t>300*600*100</t>
  </si>
  <si>
    <t>400*600*100</t>
  </si>
  <si>
    <t>机凿面青石板</t>
  </si>
  <si>
    <t>300*800*50</t>
  </si>
  <si>
    <t>自然面青石板</t>
  </si>
  <si>
    <t>150*600*20</t>
  </si>
  <si>
    <t>自然面青石板（倒角）</t>
  </si>
  <si>
    <t>300*900*50</t>
  </si>
  <si>
    <t>深灰色弹石自然面青石</t>
  </si>
  <si>
    <t>100*100*50</t>
  </si>
  <si>
    <t>200*200*50</t>
  </si>
  <si>
    <t>400*400*50</t>
  </si>
  <si>
    <t>鲁灰花岗岩平缘石</t>
  </si>
  <si>
    <t>400*150*200</t>
  </si>
  <si>
    <t>浅灰色文化石</t>
  </si>
  <si>
    <t>（150-300）*（50-100）*20</t>
  </si>
  <si>
    <t>白色卵石</t>
  </si>
  <si>
    <t>粒径30-40</t>
  </si>
  <si>
    <t>芝麻灰机切面花岗岩平石一</t>
  </si>
  <si>
    <t>800*300*100</t>
  </si>
  <si>
    <t>m</t>
  </si>
  <si>
    <t>芝麻灰机切面花岗岩平石二</t>
  </si>
  <si>
    <t>680*125*200</t>
  </si>
  <si>
    <t>芝麻灰机切面花岗岩侧石</t>
  </si>
  <si>
    <t>800*125*350</t>
  </si>
  <si>
    <t>济南青火烧面花岗岩隔断</t>
  </si>
  <si>
    <t>600*300*60</t>
  </si>
  <si>
    <t>㎡</t>
  </si>
  <si>
    <t>总计</t>
  </si>
  <si>
    <t>小写：</t>
  </si>
  <si>
    <t>大写：</t>
  </si>
  <si>
    <t>1、付款方式</t>
  </si>
  <si>
    <t>2、交货地点</t>
  </si>
  <si>
    <t>3、供方承诺</t>
  </si>
  <si>
    <t>4、其他</t>
  </si>
  <si>
    <t>供方签字：：</t>
  </si>
  <si>
    <t>供方盖章：</t>
  </si>
  <si>
    <t>备注：</t>
  </si>
  <si>
    <t>1、此表为非苗采购比价单附件，比价单上传需附供方签字盖章报价单（无效报价单不计入有效询价单位）；</t>
  </si>
  <si>
    <t>2、报价需附相应材料小样（无法提供小样附实景参数照片）。如遇报价照片与实际到货照片不符，需方有权退货并追究其责任。</t>
  </si>
  <si>
    <t>3、材料价为到项目工地全费用价，工地全费用价含材料原价、材料运杂费、运输损耗费、采购及保管费（验收前）、供应商利润、增值税发票等。</t>
  </si>
  <si>
    <t>以上报价真实有效，实际到货以项目现场验收为准</t>
    <phoneticPr fontId="8" type="noConversion"/>
  </si>
  <si>
    <t>支付方式：银行转帐、承兑汇票等，其中工程价款的50%采用半年期承兑汇票进行支付。</t>
    <phoneticPr fontId="8" type="noConversion"/>
  </si>
  <si>
    <t>A：货物运至指定地点，经验收合格次月支付已供货物价款的20%；B：供货全部结束，支付至已供货物价款的60%；C：供货全部结束半年后，支付至已供货物价款的85%；D：剩余货款的15%在甲方验收合格之日起一年后一次性无息支付。</t>
    <phoneticPr fontId="8" type="noConversion"/>
  </si>
  <si>
    <r>
      <t>B</t>
    </r>
    <r>
      <rPr>
        <sz val="10"/>
        <color indexed="8"/>
        <rFont val="宋体"/>
        <family val="3"/>
        <charset val="134"/>
      </rPr>
      <t>级</t>
    </r>
    <phoneticPr fontId="8" type="noConversion"/>
  </si>
  <si>
    <r>
      <t>项目名称： 徐州市五山公园一期</t>
    </r>
    <r>
      <rPr>
        <sz val="10"/>
        <color indexed="8"/>
        <rFont val="宋体"/>
        <family val="3"/>
        <charset val="134"/>
      </rPr>
      <t>ppp</t>
    </r>
    <r>
      <rPr>
        <sz val="10"/>
        <color indexed="8"/>
        <rFont val="宋体"/>
        <charset val="134"/>
      </rPr>
      <t>项目石材采购</t>
    </r>
    <r>
      <rPr>
        <sz val="10"/>
        <color indexed="8"/>
        <rFont val="宋体"/>
        <family val="3"/>
        <charset val="134"/>
      </rPr>
      <t xml:space="preserve">  </t>
    </r>
    <r>
      <rPr>
        <sz val="10"/>
        <color indexed="8"/>
        <rFont val="宋体"/>
        <charset val="134"/>
      </rPr>
      <t xml:space="preserve">                                        项目编号：2017003</t>
    </r>
    <phoneticPr fontId="8" type="noConversion"/>
  </si>
  <si>
    <t>徐州市东三环、徐海路交口北侧广山驾校对面大千生态五山公园项目部</t>
    <phoneticPr fontId="8" type="noConversion"/>
  </si>
  <si>
    <t>冰裂纹青石碎拼</t>
    <phoneticPr fontId="8" type="noConversion"/>
  </si>
  <si>
    <t>哑光面青石板</t>
    <phoneticPr fontId="8" type="noConversion"/>
  </si>
  <si>
    <t xml:space="preserve"> 徐州市五山公园一期PPP项目石材采购清单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</si>
</sst>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Calibri"/>
      <family val="2"/>
    </font>
    <font>
      <sz val="9"/>
      <name val="宋体"/>
      <charset val="134"/>
    </font>
    <font>
      <sz val="12"/>
      <name val="宋体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5</xdr:row>
      <xdr:rowOff>47625</xdr:rowOff>
    </xdr:from>
    <xdr:to>
      <xdr:col>11</xdr:col>
      <xdr:colOff>1199515</xdr:colOff>
      <xdr:row>6</xdr:row>
      <xdr:rowOff>353060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0" y="1600200"/>
          <a:ext cx="103759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95250</xdr:colOff>
      <xdr:row>7</xdr:row>
      <xdr:rowOff>76200</xdr:rowOff>
    </xdr:from>
    <xdr:to>
      <xdr:col>11</xdr:col>
      <xdr:colOff>1236345</xdr:colOff>
      <xdr:row>11</xdr:row>
      <xdr:rowOff>145415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5" y="2371725"/>
          <a:ext cx="11410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161925</xdr:colOff>
      <xdr:row>12</xdr:row>
      <xdr:rowOff>41275</xdr:rowOff>
    </xdr:from>
    <xdr:to>
      <xdr:col>11</xdr:col>
      <xdr:colOff>1140460</xdr:colOff>
      <xdr:row>13</xdr:row>
      <xdr:rowOff>390525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10600" y="3441700"/>
          <a:ext cx="978535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123825</xdr:colOff>
      <xdr:row>14</xdr:row>
      <xdr:rowOff>57150</xdr:rowOff>
    </xdr:from>
    <xdr:to>
      <xdr:col>11</xdr:col>
      <xdr:colOff>1377315</xdr:colOff>
      <xdr:row>18</xdr:row>
      <xdr:rowOff>323850</xdr:rowOff>
    </xdr:to>
    <xdr:pic>
      <xdr:nvPicPr>
        <xdr:cNvPr id="6" name="图片 5" descr="timg[1]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8572500" y="4476750"/>
          <a:ext cx="1253490" cy="1638300"/>
        </a:xfrm>
        <a:prstGeom prst="rect">
          <a:avLst/>
        </a:prstGeom>
      </xdr:spPr>
    </xdr:pic>
    <xdr:clientData/>
  </xdr:twoCellAnchor>
  <xdr:twoCellAnchor editAs="oneCell">
    <xdr:from>
      <xdr:col>10</xdr:col>
      <xdr:colOff>519430</xdr:colOff>
      <xdr:row>18</xdr:row>
      <xdr:rowOff>252095</xdr:rowOff>
    </xdr:from>
    <xdr:to>
      <xdr:col>11</xdr:col>
      <xdr:colOff>1234440</xdr:colOff>
      <xdr:row>21</xdr:row>
      <xdr:rowOff>378460</xdr:rowOff>
    </xdr:to>
    <xdr:pic>
      <xdr:nvPicPr>
        <xdr:cNvPr id="7" name="图片 6" descr="7c24db10d29a3ac144969f58e958541"/>
        <xdr:cNvPicPr>
          <a:picLocks noChangeAspect="1"/>
        </xdr:cNvPicPr>
      </xdr:nvPicPr>
      <xdr:blipFill>
        <a:blip xmlns:r="http://schemas.openxmlformats.org/officeDocument/2006/relationships" r:embed="rId5"/>
        <a:srcRect l="-8324" t="12718" r="8324" b="-12718"/>
        <a:stretch>
          <a:fillRect/>
        </a:stretch>
      </xdr:blipFill>
      <xdr:spPr>
        <a:xfrm rot="5400000">
          <a:off x="8419465" y="5344160"/>
          <a:ext cx="1155065" cy="1372235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22</xdr:row>
      <xdr:rowOff>9525</xdr:rowOff>
    </xdr:from>
    <xdr:to>
      <xdr:col>11</xdr:col>
      <xdr:colOff>1217295</xdr:colOff>
      <xdr:row>22</xdr:row>
      <xdr:rowOff>768350</xdr:rowOff>
    </xdr:to>
    <xdr:pic>
      <xdr:nvPicPr>
        <xdr:cNvPr id="8" name="图片 7" descr="timg1G1LNIOJ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34400" y="7258050"/>
          <a:ext cx="1131570" cy="758825"/>
        </a:xfrm>
        <a:prstGeom prst="rect">
          <a:avLst/>
        </a:prstGeom>
      </xdr:spPr>
    </xdr:pic>
    <xdr:clientData/>
  </xdr:twoCellAnchor>
  <xdr:twoCellAnchor editAs="oneCell">
    <xdr:from>
      <xdr:col>11</xdr:col>
      <xdr:colOff>71755</xdr:colOff>
      <xdr:row>23</xdr:row>
      <xdr:rowOff>33020</xdr:rowOff>
    </xdr:from>
    <xdr:to>
      <xdr:col>11</xdr:col>
      <xdr:colOff>1224915</xdr:colOff>
      <xdr:row>23</xdr:row>
      <xdr:rowOff>885190</xdr:rowOff>
    </xdr:to>
    <xdr:pic>
      <xdr:nvPicPr>
        <xdr:cNvPr id="9" name="图片 8" descr="timg7ADUX5QB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8670925" y="7950200"/>
          <a:ext cx="852170" cy="115316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24</xdr:row>
      <xdr:rowOff>38100</xdr:rowOff>
    </xdr:from>
    <xdr:to>
      <xdr:col>11</xdr:col>
      <xdr:colOff>1173480</xdr:colOff>
      <xdr:row>24</xdr:row>
      <xdr:rowOff>951865</xdr:rowOff>
    </xdr:to>
    <xdr:pic>
      <xdr:nvPicPr>
        <xdr:cNvPr id="10" name="图片 9" descr="010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43925" y="9020175"/>
          <a:ext cx="1078230" cy="913765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25</xdr:row>
      <xdr:rowOff>19050</xdr:rowOff>
    </xdr:from>
    <xdr:to>
      <xdr:col>11</xdr:col>
      <xdr:colOff>1242695</xdr:colOff>
      <xdr:row>26</xdr:row>
      <xdr:rowOff>615950</xdr:rowOff>
    </xdr:to>
    <xdr:pic>
      <xdr:nvPicPr>
        <xdr:cNvPr id="11" name="图片 10" descr="03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15350" y="9982200"/>
          <a:ext cx="1176020" cy="125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27</xdr:row>
      <xdr:rowOff>28575</xdr:rowOff>
    </xdr:from>
    <xdr:to>
      <xdr:col>11</xdr:col>
      <xdr:colOff>1242060</xdr:colOff>
      <xdr:row>27</xdr:row>
      <xdr:rowOff>1184910</xdr:rowOff>
    </xdr:to>
    <xdr:pic>
      <xdr:nvPicPr>
        <xdr:cNvPr id="12" name="图片 11" descr="0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34400" y="11306175"/>
          <a:ext cx="1156335" cy="115633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28</xdr:row>
      <xdr:rowOff>76200</xdr:rowOff>
    </xdr:from>
    <xdr:to>
      <xdr:col>11</xdr:col>
      <xdr:colOff>1311275</xdr:colOff>
      <xdr:row>28</xdr:row>
      <xdr:rowOff>876935</xdr:rowOff>
    </xdr:to>
    <xdr:pic>
      <xdr:nvPicPr>
        <xdr:cNvPr id="13" name="图片 12" descr="07_WPS图片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543925" y="12601575"/>
          <a:ext cx="1216025" cy="800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7" workbookViewId="0">
      <selection activeCell="D33" sqref="D33:L33"/>
    </sheetView>
  </sheetViews>
  <sheetFormatPr defaultColWidth="9" defaultRowHeight="13.5" x14ac:dyDescent="0.15"/>
  <cols>
    <col min="1" max="1" width="5.75" style="1" customWidth="1"/>
    <col min="2" max="2" width="19.25" style="1" customWidth="1"/>
    <col min="3" max="3" width="22" style="1" customWidth="1"/>
    <col min="4" max="4" width="8.5" style="1" customWidth="1"/>
    <col min="5" max="5" width="7.125" style="1" customWidth="1"/>
    <col min="6" max="6" width="6.625" style="1" customWidth="1"/>
    <col min="7" max="7" width="6.875" style="1" customWidth="1"/>
    <col min="8" max="8" width="9.375" style="1" customWidth="1"/>
    <col min="9" max="9" width="8.125" style="1" customWidth="1"/>
    <col min="10" max="11" width="8.625" style="1" customWidth="1"/>
    <col min="12" max="12" width="18.75" style="1" customWidth="1"/>
    <col min="13" max="16384" width="9" style="1"/>
  </cols>
  <sheetData>
    <row r="1" spans="1:12" ht="18.75" x14ac:dyDescent="0.15">
      <c r="A1" s="35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.75" x14ac:dyDescent="0.15">
      <c r="A2" s="2"/>
      <c r="B2" s="2"/>
      <c r="C2" s="2"/>
      <c r="D2" s="2"/>
      <c r="E2" s="2"/>
      <c r="F2" s="2"/>
      <c r="G2" s="2"/>
      <c r="H2" s="2"/>
      <c r="I2" s="2"/>
      <c r="J2" s="37" t="s">
        <v>0</v>
      </c>
      <c r="K2" s="37"/>
      <c r="L2" s="37"/>
    </row>
    <row r="3" spans="1:12" ht="29.25" customHeight="1" x14ac:dyDescent="0.15">
      <c r="A3" s="38" t="s">
        <v>67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2" ht="31.5" customHeight="1" x14ac:dyDescent="0.15">
      <c r="A4" s="4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2" ht="24" x14ac:dyDescent="0.1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  <c r="I5" s="16" t="s">
        <v>10</v>
      </c>
      <c r="J5" s="17" t="s">
        <v>11</v>
      </c>
      <c r="K5" s="18" t="s">
        <v>12</v>
      </c>
      <c r="L5" s="17" t="s">
        <v>13</v>
      </c>
    </row>
    <row r="6" spans="1:12" ht="27.95" customHeight="1" x14ac:dyDescent="0.15">
      <c r="A6" s="5">
        <v>1</v>
      </c>
      <c r="B6" s="21" t="s">
        <v>69</v>
      </c>
      <c r="C6" s="6" t="s">
        <v>15</v>
      </c>
      <c r="D6" s="5" t="s">
        <v>66</v>
      </c>
      <c r="E6" s="7"/>
      <c r="F6" s="6" t="s">
        <v>16</v>
      </c>
      <c r="G6" s="6">
        <f>1329+7+580+280+272+7+46+131+415+70+26</f>
        <v>3163</v>
      </c>
      <c r="H6" s="8"/>
      <c r="I6" s="8"/>
      <c r="J6" s="8"/>
      <c r="K6" s="20">
        <v>0.13</v>
      </c>
      <c r="L6" s="23"/>
    </row>
    <row r="7" spans="1:12" ht="30.75" customHeight="1" x14ac:dyDescent="0.15">
      <c r="A7" s="5">
        <v>2</v>
      </c>
      <c r="B7" s="6" t="s">
        <v>14</v>
      </c>
      <c r="C7" s="6" t="s">
        <v>17</v>
      </c>
      <c r="D7" s="5" t="s">
        <v>66</v>
      </c>
      <c r="E7" s="7"/>
      <c r="F7" s="6" t="s">
        <v>16</v>
      </c>
      <c r="G7" s="6">
        <v>273</v>
      </c>
      <c r="H7" s="8"/>
      <c r="I7" s="8"/>
      <c r="J7" s="8"/>
      <c r="K7" s="20">
        <v>0.13</v>
      </c>
      <c r="L7" s="24"/>
    </row>
    <row r="8" spans="1:12" ht="18.95" customHeight="1" x14ac:dyDescent="0.15">
      <c r="A8" s="5">
        <v>3</v>
      </c>
      <c r="B8" s="21" t="s">
        <v>70</v>
      </c>
      <c r="C8" s="6" t="s">
        <v>19</v>
      </c>
      <c r="D8" s="5" t="s">
        <v>66</v>
      </c>
      <c r="E8" s="7"/>
      <c r="F8" s="6" t="s">
        <v>16</v>
      </c>
      <c r="G8" s="6">
        <f>105+12.6+7+24+14+14+29+27+18+18+36+10+60</f>
        <v>374.6</v>
      </c>
      <c r="H8" s="8"/>
      <c r="I8" s="8"/>
      <c r="J8" s="8"/>
      <c r="K8" s="20">
        <v>0.13</v>
      </c>
      <c r="L8" s="23"/>
    </row>
    <row r="9" spans="1:12" ht="18.95" customHeight="1" x14ac:dyDescent="0.15">
      <c r="A9" s="5">
        <v>4</v>
      </c>
      <c r="B9" s="6" t="s">
        <v>18</v>
      </c>
      <c r="C9" s="6" t="s">
        <v>20</v>
      </c>
      <c r="D9" s="5" t="s">
        <v>66</v>
      </c>
      <c r="E9" s="7"/>
      <c r="F9" s="6" t="s">
        <v>16</v>
      </c>
      <c r="G9" s="6">
        <f>3.3+14+5+2.5+9</f>
        <v>33.799999999999997</v>
      </c>
      <c r="H9" s="8"/>
      <c r="I9" s="8"/>
      <c r="J9" s="8"/>
      <c r="K9" s="20">
        <v>0.13</v>
      </c>
      <c r="L9" s="25"/>
    </row>
    <row r="10" spans="1:12" ht="18.95" customHeight="1" x14ac:dyDescent="0.15">
      <c r="A10" s="5">
        <v>5</v>
      </c>
      <c r="B10" s="6" t="s">
        <v>18</v>
      </c>
      <c r="C10" s="6" t="s">
        <v>21</v>
      </c>
      <c r="D10" s="5" t="s">
        <v>66</v>
      </c>
      <c r="E10" s="7"/>
      <c r="F10" s="6" t="s">
        <v>16</v>
      </c>
      <c r="G10" s="6">
        <f>6</f>
        <v>6</v>
      </c>
      <c r="H10" s="8"/>
      <c r="I10" s="8"/>
      <c r="J10" s="8"/>
      <c r="K10" s="20">
        <v>0.13</v>
      </c>
      <c r="L10" s="25"/>
    </row>
    <row r="11" spans="1:12" ht="18.95" customHeight="1" x14ac:dyDescent="0.15">
      <c r="A11" s="5">
        <v>6</v>
      </c>
      <c r="B11" s="6" t="s">
        <v>18</v>
      </c>
      <c r="C11" s="6" t="s">
        <v>22</v>
      </c>
      <c r="D11" s="5" t="s">
        <v>66</v>
      </c>
      <c r="E11" s="7"/>
      <c r="F11" s="6" t="s">
        <v>16</v>
      </c>
      <c r="G11" s="6">
        <v>960</v>
      </c>
      <c r="H11" s="8"/>
      <c r="I11" s="8"/>
      <c r="J11" s="8"/>
      <c r="K11" s="20">
        <v>0.13</v>
      </c>
      <c r="L11" s="25"/>
    </row>
    <row r="12" spans="1:12" ht="18.95" customHeight="1" x14ac:dyDescent="0.15">
      <c r="A12" s="5">
        <v>7</v>
      </c>
      <c r="B12" s="6" t="s">
        <v>18</v>
      </c>
      <c r="C12" s="6" t="s">
        <v>23</v>
      </c>
      <c r="D12" s="5" t="s">
        <v>66</v>
      </c>
      <c r="E12" s="7"/>
      <c r="F12" s="6" t="s">
        <v>16</v>
      </c>
      <c r="G12" s="6">
        <v>13</v>
      </c>
      <c r="H12" s="8"/>
      <c r="I12" s="8"/>
      <c r="J12" s="8"/>
      <c r="K12" s="20">
        <v>0.13</v>
      </c>
      <c r="L12" s="25"/>
    </row>
    <row r="13" spans="1:12" ht="33" customHeight="1" x14ac:dyDescent="0.15">
      <c r="A13" s="5">
        <v>8</v>
      </c>
      <c r="B13" s="6" t="s">
        <v>24</v>
      </c>
      <c r="C13" s="6" t="s">
        <v>19</v>
      </c>
      <c r="D13" s="5" t="s">
        <v>66</v>
      </c>
      <c r="E13" s="7"/>
      <c r="F13" s="6" t="s">
        <v>16</v>
      </c>
      <c r="G13" s="6">
        <f>78+71+99+64+270</f>
        <v>582</v>
      </c>
      <c r="H13" s="8"/>
      <c r="I13" s="8"/>
      <c r="J13" s="8"/>
      <c r="K13" s="20">
        <v>0.13</v>
      </c>
      <c r="L13" s="25"/>
    </row>
    <row r="14" spans="1:12" ht="40.5" customHeight="1" x14ac:dyDescent="0.15">
      <c r="A14" s="5">
        <v>9</v>
      </c>
      <c r="B14" s="6" t="s">
        <v>24</v>
      </c>
      <c r="C14" s="6" t="s">
        <v>25</v>
      </c>
      <c r="D14" s="5" t="s">
        <v>66</v>
      </c>
      <c r="E14" s="7"/>
      <c r="F14" s="6" t="s">
        <v>16</v>
      </c>
      <c r="G14" s="6">
        <v>2035</v>
      </c>
      <c r="H14" s="8"/>
      <c r="I14" s="8"/>
      <c r="J14" s="8"/>
      <c r="K14" s="20">
        <v>0.13</v>
      </c>
      <c r="L14" s="24"/>
    </row>
    <row r="15" spans="1:12" ht="27" customHeight="1" x14ac:dyDescent="0.15">
      <c r="A15" s="5">
        <v>10</v>
      </c>
      <c r="B15" s="6" t="s">
        <v>26</v>
      </c>
      <c r="C15" s="6" t="s">
        <v>20</v>
      </c>
      <c r="D15" s="5" t="s">
        <v>66</v>
      </c>
      <c r="E15" s="7"/>
      <c r="F15" s="6" t="s">
        <v>16</v>
      </c>
      <c r="G15" s="6">
        <v>55</v>
      </c>
      <c r="H15" s="8"/>
      <c r="I15" s="8"/>
      <c r="J15" s="8"/>
      <c r="K15" s="20">
        <v>0.13</v>
      </c>
      <c r="L15" s="23"/>
    </row>
    <row r="16" spans="1:12" ht="27" customHeight="1" x14ac:dyDescent="0.15">
      <c r="A16" s="5">
        <v>11</v>
      </c>
      <c r="B16" s="6" t="s">
        <v>26</v>
      </c>
      <c r="C16" s="6" t="s">
        <v>27</v>
      </c>
      <c r="D16" s="5" t="s">
        <v>66</v>
      </c>
      <c r="E16" s="7"/>
      <c r="F16" s="6" t="s">
        <v>16</v>
      </c>
      <c r="G16" s="6">
        <v>100</v>
      </c>
      <c r="H16" s="8"/>
      <c r="I16" s="8"/>
      <c r="J16" s="8"/>
      <c r="K16" s="20">
        <v>0.13</v>
      </c>
      <c r="L16" s="25"/>
    </row>
    <row r="17" spans="1:12" ht="27" customHeight="1" x14ac:dyDescent="0.15">
      <c r="A17" s="5">
        <v>12</v>
      </c>
      <c r="B17" s="6" t="s">
        <v>28</v>
      </c>
      <c r="C17" s="6" t="s">
        <v>19</v>
      </c>
      <c r="D17" s="5" t="s">
        <v>66</v>
      </c>
      <c r="E17" s="7"/>
      <c r="F17" s="6" t="s">
        <v>16</v>
      </c>
      <c r="G17" s="6">
        <v>200</v>
      </c>
      <c r="H17" s="8"/>
      <c r="I17" s="8"/>
      <c r="J17" s="8"/>
      <c r="K17" s="20">
        <v>0.13</v>
      </c>
      <c r="L17" s="25"/>
    </row>
    <row r="18" spans="1:12" ht="27" customHeight="1" x14ac:dyDescent="0.15">
      <c r="A18" s="5">
        <v>13</v>
      </c>
      <c r="B18" s="6" t="s">
        <v>26</v>
      </c>
      <c r="C18" s="6" t="s">
        <v>19</v>
      </c>
      <c r="D18" s="5" t="s">
        <v>66</v>
      </c>
      <c r="E18" s="7"/>
      <c r="F18" s="6" t="s">
        <v>16</v>
      </c>
      <c r="G18" s="6">
        <f>41+11+142+323+90+472+10+32</f>
        <v>1121</v>
      </c>
      <c r="H18" s="8"/>
      <c r="I18" s="8"/>
      <c r="J18" s="8"/>
      <c r="K18" s="20">
        <v>0.13</v>
      </c>
      <c r="L18" s="25"/>
    </row>
    <row r="19" spans="1:12" ht="27" customHeight="1" x14ac:dyDescent="0.15">
      <c r="A19" s="5">
        <v>14</v>
      </c>
      <c r="B19" s="6" t="s">
        <v>26</v>
      </c>
      <c r="C19" s="6" t="s">
        <v>29</v>
      </c>
      <c r="D19" s="5" t="s">
        <v>66</v>
      </c>
      <c r="E19" s="7"/>
      <c r="F19" s="6" t="s">
        <v>16</v>
      </c>
      <c r="G19" s="6">
        <f>12+12+7</f>
        <v>31</v>
      </c>
      <c r="H19" s="8"/>
      <c r="I19" s="8"/>
      <c r="J19" s="8"/>
      <c r="K19" s="20">
        <v>0.13</v>
      </c>
      <c r="L19" s="24"/>
    </row>
    <row r="20" spans="1:12" ht="27" customHeight="1" x14ac:dyDescent="0.15">
      <c r="A20" s="5">
        <v>15</v>
      </c>
      <c r="B20" s="6" t="s">
        <v>30</v>
      </c>
      <c r="C20" s="6" t="s">
        <v>31</v>
      </c>
      <c r="D20" s="5" t="s">
        <v>66</v>
      </c>
      <c r="E20" s="7"/>
      <c r="F20" s="6" t="s">
        <v>16</v>
      </c>
      <c r="G20" s="6">
        <f>171+508</f>
        <v>679</v>
      </c>
      <c r="H20" s="8"/>
      <c r="I20" s="8"/>
      <c r="J20" s="8"/>
      <c r="K20" s="20">
        <v>0.13</v>
      </c>
      <c r="L20" s="23"/>
    </row>
    <row r="21" spans="1:12" ht="27" customHeight="1" x14ac:dyDescent="0.15">
      <c r="A21" s="5">
        <v>16</v>
      </c>
      <c r="B21" s="6" t="s">
        <v>30</v>
      </c>
      <c r="C21" s="6" t="s">
        <v>32</v>
      </c>
      <c r="D21" s="5" t="s">
        <v>66</v>
      </c>
      <c r="E21" s="7"/>
      <c r="F21" s="6" t="s">
        <v>16</v>
      </c>
      <c r="G21" s="6">
        <f>142</f>
        <v>142</v>
      </c>
      <c r="H21" s="8"/>
      <c r="I21" s="8"/>
      <c r="J21" s="8"/>
      <c r="K21" s="20">
        <v>0.13</v>
      </c>
      <c r="L21" s="25"/>
    </row>
    <row r="22" spans="1:12" ht="33.75" customHeight="1" x14ac:dyDescent="0.15">
      <c r="A22" s="5">
        <v>17</v>
      </c>
      <c r="B22" s="6" t="s">
        <v>30</v>
      </c>
      <c r="C22" s="6" t="s">
        <v>33</v>
      </c>
      <c r="D22" s="5" t="s">
        <v>66</v>
      </c>
      <c r="E22" s="7"/>
      <c r="F22" s="6" t="s">
        <v>16</v>
      </c>
      <c r="G22" s="6">
        <f>7</f>
        <v>7</v>
      </c>
      <c r="H22" s="8"/>
      <c r="I22" s="8"/>
      <c r="J22" s="8"/>
      <c r="K22" s="20">
        <v>0.13</v>
      </c>
      <c r="L22" s="24"/>
    </row>
    <row r="23" spans="1:12" ht="65.099999999999994" customHeight="1" x14ac:dyDescent="0.15">
      <c r="A23" s="5">
        <v>18</v>
      </c>
      <c r="B23" s="6" t="s">
        <v>34</v>
      </c>
      <c r="C23" s="6" t="s">
        <v>35</v>
      </c>
      <c r="D23" s="5" t="s">
        <v>66</v>
      </c>
      <c r="E23" s="7"/>
      <c r="F23" s="6" t="s">
        <v>16</v>
      </c>
      <c r="G23" s="6">
        <f>520+35</f>
        <v>555</v>
      </c>
      <c r="H23" s="8"/>
      <c r="I23" s="8"/>
      <c r="J23" s="8"/>
      <c r="K23" s="20">
        <v>0.13</v>
      </c>
      <c r="L23" s="8"/>
    </row>
    <row r="24" spans="1:12" ht="72" customHeight="1" x14ac:dyDescent="0.15">
      <c r="A24" s="5">
        <v>19</v>
      </c>
      <c r="B24" s="6" t="s">
        <v>36</v>
      </c>
      <c r="C24" s="6" t="s">
        <v>37</v>
      </c>
      <c r="D24" s="5" t="s">
        <v>66</v>
      </c>
      <c r="E24" s="7"/>
      <c r="F24" s="6" t="s">
        <v>16</v>
      </c>
      <c r="G24" s="6">
        <v>110</v>
      </c>
      <c r="H24" s="8"/>
      <c r="I24" s="8"/>
      <c r="J24" s="8"/>
      <c r="K24" s="20">
        <v>0.13</v>
      </c>
      <c r="L24" s="8"/>
    </row>
    <row r="25" spans="1:12" ht="77.25" customHeight="1" x14ac:dyDescent="0.15">
      <c r="A25" s="5">
        <v>20</v>
      </c>
      <c r="B25" s="6" t="s">
        <v>38</v>
      </c>
      <c r="C25" s="6" t="s">
        <v>39</v>
      </c>
      <c r="D25" s="5" t="s">
        <v>66</v>
      </c>
      <c r="E25" s="7"/>
      <c r="F25" s="6" t="s">
        <v>16</v>
      </c>
      <c r="G25" s="6">
        <v>10</v>
      </c>
      <c r="H25" s="8"/>
      <c r="I25" s="8"/>
      <c r="J25" s="8"/>
      <c r="K25" s="20">
        <v>0.13</v>
      </c>
      <c r="L25" s="8"/>
    </row>
    <row r="26" spans="1:12" ht="51.95" customHeight="1" x14ac:dyDescent="0.15">
      <c r="A26" s="5">
        <v>21</v>
      </c>
      <c r="B26" s="9" t="s">
        <v>40</v>
      </c>
      <c r="C26" s="9" t="s">
        <v>41</v>
      </c>
      <c r="D26" s="5" t="s">
        <v>66</v>
      </c>
      <c r="E26" s="7"/>
      <c r="F26" s="9" t="s">
        <v>42</v>
      </c>
      <c r="G26" s="10">
        <v>2912</v>
      </c>
      <c r="H26" s="8"/>
      <c r="I26" s="8"/>
      <c r="J26" s="8"/>
      <c r="K26" s="20">
        <v>0.13</v>
      </c>
      <c r="L26" s="23"/>
    </row>
    <row r="27" spans="1:12" ht="51.95" customHeight="1" x14ac:dyDescent="0.15">
      <c r="A27" s="5">
        <v>22</v>
      </c>
      <c r="B27" s="9" t="s">
        <v>43</v>
      </c>
      <c r="C27" s="9" t="s">
        <v>44</v>
      </c>
      <c r="D27" s="5" t="s">
        <v>66</v>
      </c>
      <c r="E27" s="7"/>
      <c r="F27" s="9" t="s">
        <v>42</v>
      </c>
      <c r="G27" s="10">
        <v>5722</v>
      </c>
      <c r="H27" s="8"/>
      <c r="I27" s="8"/>
      <c r="J27" s="8"/>
      <c r="K27" s="20">
        <v>0.13</v>
      </c>
      <c r="L27" s="24"/>
    </row>
    <row r="28" spans="1:12" ht="98.25" customHeight="1" x14ac:dyDescent="0.15">
      <c r="A28" s="5">
        <v>23</v>
      </c>
      <c r="B28" s="9" t="s">
        <v>45</v>
      </c>
      <c r="C28" s="9" t="s">
        <v>46</v>
      </c>
      <c r="D28" s="5" t="s">
        <v>66</v>
      </c>
      <c r="E28" s="7"/>
      <c r="F28" s="9" t="s">
        <v>42</v>
      </c>
      <c r="G28" s="10">
        <v>3012</v>
      </c>
      <c r="H28" s="8"/>
      <c r="I28" s="8"/>
      <c r="J28" s="8"/>
      <c r="K28" s="20">
        <v>0.13</v>
      </c>
      <c r="L28" s="8"/>
    </row>
    <row r="29" spans="1:12" ht="74.099999999999994" customHeight="1" x14ac:dyDescent="0.15">
      <c r="A29" s="5">
        <v>24</v>
      </c>
      <c r="B29" s="9" t="s">
        <v>47</v>
      </c>
      <c r="C29" s="9" t="s">
        <v>48</v>
      </c>
      <c r="D29" s="5" t="s">
        <v>66</v>
      </c>
      <c r="E29" s="7"/>
      <c r="F29" s="9" t="s">
        <v>49</v>
      </c>
      <c r="G29" s="10">
        <v>485</v>
      </c>
      <c r="H29" s="8"/>
      <c r="I29" s="8"/>
      <c r="J29" s="8"/>
      <c r="K29" s="20">
        <v>0.13</v>
      </c>
      <c r="L29" s="8"/>
    </row>
    <row r="30" spans="1:12" ht="24" customHeight="1" x14ac:dyDescent="0.15">
      <c r="A30" s="5">
        <v>25</v>
      </c>
      <c r="B30" s="11"/>
      <c r="C30" s="5"/>
      <c r="D30" s="5"/>
      <c r="E30" s="7"/>
      <c r="F30" s="12"/>
      <c r="G30" s="12"/>
      <c r="H30" s="8"/>
      <c r="I30" s="8"/>
      <c r="J30" s="8"/>
      <c r="K30" s="19"/>
      <c r="L30" s="8"/>
    </row>
    <row r="31" spans="1:12" ht="24" customHeight="1" x14ac:dyDescent="0.15">
      <c r="A31" s="13" t="s">
        <v>50</v>
      </c>
      <c r="B31" s="42" t="s">
        <v>51</v>
      </c>
      <c r="C31" s="43"/>
      <c r="D31" s="43"/>
      <c r="E31" s="44"/>
      <c r="F31" s="42" t="s">
        <v>52</v>
      </c>
      <c r="G31" s="43"/>
      <c r="H31" s="43"/>
      <c r="I31" s="43"/>
      <c r="J31" s="43"/>
      <c r="K31" s="43"/>
      <c r="L31" s="44"/>
    </row>
    <row r="32" spans="1:12" ht="47.25" customHeight="1" x14ac:dyDescent="0.15">
      <c r="A32" s="22" t="s">
        <v>13</v>
      </c>
      <c r="B32" s="26" t="s">
        <v>53</v>
      </c>
      <c r="C32" s="26"/>
      <c r="D32" s="27" t="s">
        <v>65</v>
      </c>
      <c r="E32" s="28"/>
      <c r="F32" s="28"/>
      <c r="G32" s="28"/>
      <c r="H32" s="28"/>
      <c r="I32" s="28"/>
      <c r="J32" s="28"/>
      <c r="K32" s="28"/>
      <c r="L32" s="28"/>
    </row>
    <row r="33" spans="1:12" ht="47.25" customHeight="1" x14ac:dyDescent="0.15">
      <c r="A33" s="22"/>
      <c r="B33" s="26" t="s">
        <v>54</v>
      </c>
      <c r="C33" s="26"/>
      <c r="D33" s="29" t="s">
        <v>68</v>
      </c>
      <c r="E33" s="30"/>
      <c r="F33" s="30"/>
      <c r="G33" s="30"/>
      <c r="H33" s="30"/>
      <c r="I33" s="30"/>
      <c r="J33" s="30"/>
      <c r="K33" s="30"/>
      <c r="L33" s="30"/>
    </row>
    <row r="34" spans="1:12" ht="47.25" customHeight="1" x14ac:dyDescent="0.15">
      <c r="A34" s="22"/>
      <c r="B34" s="26" t="s">
        <v>55</v>
      </c>
      <c r="C34" s="26"/>
      <c r="D34" s="30" t="s">
        <v>63</v>
      </c>
      <c r="E34" s="30"/>
      <c r="F34" s="30"/>
      <c r="G34" s="30"/>
      <c r="H34" s="30"/>
      <c r="I34" s="30"/>
      <c r="J34" s="30"/>
      <c r="K34" s="30"/>
      <c r="L34" s="30"/>
    </row>
    <row r="35" spans="1:12" ht="47.25" customHeight="1" x14ac:dyDescent="0.15">
      <c r="A35" s="22"/>
      <c r="B35" s="26" t="s">
        <v>56</v>
      </c>
      <c r="C35" s="26"/>
      <c r="D35" s="30" t="s">
        <v>64</v>
      </c>
      <c r="E35" s="30"/>
      <c r="F35" s="30"/>
      <c r="G35" s="30"/>
      <c r="H35" s="30"/>
      <c r="I35" s="30"/>
      <c r="J35" s="30"/>
      <c r="K35" s="30"/>
      <c r="L35" s="30"/>
    </row>
    <row r="36" spans="1:12" x14ac:dyDescent="0.15">
      <c r="A36" s="33" t="s">
        <v>57</v>
      </c>
      <c r="B36" s="33"/>
      <c r="C36" s="33"/>
      <c r="D36" s="33"/>
      <c r="E36" s="33"/>
      <c r="F36" s="33"/>
      <c r="G36" s="34" t="s">
        <v>58</v>
      </c>
      <c r="H36" s="33"/>
      <c r="I36" s="33"/>
      <c r="J36" s="33"/>
      <c r="K36" s="33"/>
      <c r="L36" s="33"/>
    </row>
    <row r="37" spans="1:12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2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2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2" ht="23.25" customHeight="1" x14ac:dyDescent="0.15">
      <c r="A42" s="14" t="s">
        <v>59</v>
      </c>
      <c r="B42" s="31" t="s">
        <v>60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ht="23.25" customHeight="1" x14ac:dyDescent="0.15">
      <c r="B43" s="32" t="s">
        <v>61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23.25" customHeight="1" x14ac:dyDescent="0.15">
      <c r="A44" s="15"/>
      <c r="B44" s="32" t="s">
        <v>62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</row>
  </sheetData>
  <mergeCells count="26">
    <mergeCell ref="A1:L1"/>
    <mergeCell ref="J2:L2"/>
    <mergeCell ref="A3:L3"/>
    <mergeCell ref="A4:L4"/>
    <mergeCell ref="B31:E31"/>
    <mergeCell ref="F31:L31"/>
    <mergeCell ref="B42:L42"/>
    <mergeCell ref="B43:L43"/>
    <mergeCell ref="B44:L44"/>
    <mergeCell ref="A36:F41"/>
    <mergeCell ref="G36:L41"/>
    <mergeCell ref="A32:A35"/>
    <mergeCell ref="L6:L7"/>
    <mergeCell ref="L8:L12"/>
    <mergeCell ref="L13:L14"/>
    <mergeCell ref="L15:L19"/>
    <mergeCell ref="L20:L22"/>
    <mergeCell ref="L26:L27"/>
    <mergeCell ref="B32:C32"/>
    <mergeCell ref="D32:L32"/>
    <mergeCell ref="D33:L33"/>
    <mergeCell ref="D34:L34"/>
    <mergeCell ref="D35:L35"/>
    <mergeCell ref="B35:C35"/>
    <mergeCell ref="B33:C33"/>
    <mergeCell ref="B34:C3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EZHI</dc:creator>
  <cp:lastModifiedBy>EZHI</cp:lastModifiedBy>
  <dcterms:created xsi:type="dcterms:W3CDTF">2020-04-22T06:00:00Z</dcterms:created>
  <dcterms:modified xsi:type="dcterms:W3CDTF">2020-05-25T02:09:36Z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