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910" windowHeight="10350"/>
  </bookViews>
  <sheets>
    <sheet name="工程量清单" sheetId="1" r:id="rId1"/>
  </sheets>
  <calcPr calcId="144525" concurrentCalc="0"/>
  <extLst/>
</workbook>
</file>

<file path=xl/sharedStrings.xml><?xml version="1.0" encoding="utf-8"?>
<sst xmlns="http://schemas.openxmlformats.org/spreadsheetml/2006/main" count="104">
  <si>
    <t>工程量清单</t>
  </si>
  <si>
    <t>项目名称：霍邱县主城区中央景观带设计-采购-施工（EPC）项目F区园建劳务施工承包</t>
  </si>
  <si>
    <t>序号</t>
  </si>
  <si>
    <t>项目名称</t>
  </si>
  <si>
    <t>项目特征</t>
  </si>
  <si>
    <t>工作内容</t>
  </si>
  <si>
    <t>单位</t>
  </si>
  <si>
    <t>工程量</t>
  </si>
  <si>
    <t>全费用综合单价（元）</t>
  </si>
  <si>
    <t>合计（元）</t>
  </si>
  <si>
    <t>备注</t>
  </si>
  <si>
    <t>一</t>
  </si>
  <si>
    <t>土方</t>
  </si>
  <si>
    <t>机械挖土方</t>
  </si>
  <si>
    <t>1.土壤类别：二、三类土
2.挖土深度：3米以内
3.综合运距：1km,土方就场地内用于回填消化
4.须按照施工图设计要求标高进行
5.按符合图纸要求的合格施工内容，按图示开挖面积乘以挖土深度以天然密实体积计量</t>
  </si>
  <si>
    <t>放线、开挖、运输、将土方倾倒至甲方指定的场内需回填范围内、碾压、整平、压实</t>
  </si>
  <si>
    <t>m3</t>
  </si>
  <si>
    <t>含机械费</t>
  </si>
  <si>
    <t>人工挖沟槽（坑）土方</t>
  </si>
  <si>
    <t>1.土壤类别：二、三类土
2.挖土深度：2米以内
3.综合运距：1km,土方就场地内用于回填消化，
4.须按照施工图设计要求标高进行
5.按符合图纸要求的合格施工内容，按图示开挖面积乘以挖土深度以天然密实体积计量</t>
  </si>
  <si>
    <t>人工挖沟槽（坑）土方、修整沟槽（坑）底、边坡等</t>
  </si>
  <si>
    <t>基础土方整形、平整压实</t>
  </si>
  <si>
    <t>1.原状土密实度要求：≥0.90；
2.机械原土夯实；         
3.按符合图纸要求的合格施工内容，按图示尺寸以面积计量</t>
  </si>
  <si>
    <t>广场、道路等30cm之内基础整形、平整</t>
  </si>
  <si>
    <t>m2</t>
  </si>
  <si>
    <t>二</t>
  </si>
  <si>
    <t>道路、广场、停车场基层</t>
  </si>
  <si>
    <r>
      <rPr>
        <sz val="10"/>
        <color indexed="10"/>
        <rFont val="宋体"/>
        <charset val="134"/>
      </rPr>
      <t>园路</t>
    </r>
    <r>
      <rPr>
        <sz val="10"/>
        <rFont val="宋体"/>
        <charset val="134"/>
      </rPr>
      <t>灰土垫层</t>
    </r>
  </si>
  <si>
    <t>1.垫层材料种类：三七灰土；
2.完成面标高误差2cm以内
3.按符合图纸要求的合格施工内容，按图示尺寸或实际施工尺寸以两者尺寸较小的体积计量</t>
  </si>
  <si>
    <t>灰土拌合、场内运输、摊铺、找平、压实等</t>
  </si>
  <si>
    <t>含机械费
材料甲供</t>
  </si>
  <si>
    <t>碎石垫层</t>
  </si>
  <si>
    <t>1.垫层材料种类：碎石；
2.完成面标高误差2cm以内
3.按符合图纸要求的合格施工内容，按图示尺寸或实际施工尺寸以两者尺寸较小的体积计量</t>
  </si>
  <si>
    <t>碎石场内运输、摊铺、找平、压实等</t>
  </si>
  <si>
    <t>砖渣垫层</t>
  </si>
  <si>
    <t>砖渣场内运输、摊铺、找平、压实等</t>
  </si>
  <si>
    <t>砂垫层</t>
  </si>
  <si>
    <t>1.垫层材料种类：砂；
2.按符合图纸要求的合格施工内容，按图示尺寸或实际施工尺寸以两者尺寸较小的体积计量</t>
  </si>
  <si>
    <t>砂场内运输、摊铺、找平、压实等</t>
  </si>
  <si>
    <t>非泵送混凝土垫层</t>
  </si>
  <si>
    <t>1.垫层材料种类：非泵送混凝土;
2.完成面标高误差1cm以内；     
3.按符合图纸要求的合格施工内容，按图示尺寸或实际施工尺寸以两者尺寸较小的体积计量</t>
  </si>
  <si>
    <t>混凝土场内运输、浇筑、振捣、找平、切缝、清扫现场、养护成品保护等</t>
  </si>
  <si>
    <t>材料甲供</t>
  </si>
  <si>
    <t>泵送混凝土垫层</t>
  </si>
  <si>
    <t>1.垫层材料种类：泵送混凝土;
2.完成面标高误差1cm以内；     
3.按符合图纸要求的合格施工内容，按图示尺寸或实际施工尺寸以两者尺寸较小的体积计量</t>
  </si>
  <si>
    <t>混凝土场内运输、浇筑、振捣、找平、切缝、清扫现场、养护、成品保护等</t>
  </si>
  <si>
    <t>垫层模板</t>
  </si>
  <si>
    <t>1.尺寸：按照实际施工需要切割
2.按与混凝土接触面计量模板面积</t>
  </si>
  <si>
    <t>模板制作、安拆及模板堆放地与使用区域之间运输、归集、码放、场内运输</t>
  </si>
  <si>
    <t>三</t>
  </si>
  <si>
    <t>结构工程</t>
  </si>
  <si>
    <t>小型砖砌体</t>
  </si>
  <si>
    <r>
      <rPr>
        <sz val="10"/>
        <rFont val="宋体"/>
        <charset val="134"/>
      </rPr>
      <t>1.砖品种、规格、强度等级:粉煤灰砖
2.墙体类型:排水沟、坐凳、花池、园林小品等砖砌体</t>
    </r>
    <r>
      <rPr>
        <sz val="10"/>
        <color indexed="10"/>
        <rFont val="宋体"/>
        <charset val="134"/>
      </rPr>
      <t>（不含围墙）</t>
    </r>
    <r>
      <rPr>
        <sz val="10"/>
        <rFont val="宋体"/>
        <charset val="134"/>
      </rPr>
      <t xml:space="preserve">
3.砂浆强度等级、配合比:M5水泥砂浆
4.按符合图纸要求的合格施工内容，按图示尺寸以体积计量</t>
    </r>
  </si>
  <si>
    <t>基层清理、砂浆调制、砌砖砌体、场内材料运输、养护、清扫现场、成品保护等</t>
  </si>
  <si>
    <t>墙面一般抹灰</t>
  </si>
  <si>
    <t>1.厚度:20mm
2.砂浆种类:1：2水泥砂浆
3.按符合图纸要求的合格施工内容，按图示尺寸以面积计量</t>
  </si>
  <si>
    <t>基层清理、砂浆调制、墙面抹灰、清扫现场、成品保护等</t>
  </si>
  <si>
    <t>钢筋制安</t>
  </si>
  <si>
    <t>1.钢筋种类、规格:综合
2.按符合图纸要求的合格施工内容，以图示尺寸以吨计量</t>
  </si>
  <si>
    <t>场内运输、调直、折弯、制作、安装等，包含钢筋调直机、切断机等机械费用</t>
  </si>
  <si>
    <t>t</t>
  </si>
  <si>
    <t>结构混凝土（泵送）</t>
  </si>
  <si>
    <t>1.混凝土种类:泵送
2.结构类型:柱、梁、墙、板等
3.按符合图纸要求的合格施工内容，按图示尺寸以体积计量</t>
  </si>
  <si>
    <t>混凝土场内运输、振捣、浇筑、养护、清扫现场、成品保护</t>
  </si>
  <si>
    <t>结构混凝土（非泵送）</t>
  </si>
  <si>
    <t>1.混凝土种类:非泵送
2.结构类型:柱、梁、墙、板等
3.按符合图纸要求的合格施工内容，按图示尺寸以体积计量</t>
  </si>
  <si>
    <t>混凝土场内运输、振捣、浇筑、养护清扫现场、成品保护等，包含混凝土震动器等机械费用和De100排水管（间距2m）预埋费用</t>
  </si>
  <si>
    <t>结构模板（基础、柱、梁、墙、板等结构）</t>
  </si>
  <si>
    <t>四</t>
  </si>
  <si>
    <t>装饰墙面工程</t>
  </si>
  <si>
    <t>石材饰面</t>
  </si>
  <si>
    <t>1.20mm厚石材贴面
2.20厚1:3水泥砂浆           
3.材料倒运，综合运距1km；
4.按符合图纸要求的合格施工内容，以图示面积计量</t>
  </si>
  <si>
    <t>基层清理、砂浆调制、运输，材料场内运输、铺贴、清扫现场、成品保护等</t>
  </si>
  <si>
    <t>石材压顶</t>
  </si>
  <si>
    <t>1.50/80/100mm厚石材压顶
2.20厚1:3水泥砂浆           
3.材料倒运，综合运距1km；
4.按符合图纸要求的合格施工内容，按图示尺寸以面积计量</t>
  </si>
  <si>
    <t>五</t>
  </si>
  <si>
    <t>地面铺装工程</t>
  </si>
  <si>
    <t>碎石铺面</t>
  </si>
  <si>
    <t>1.面层材料：80厚粒径Φ20-30浅灰色碎石
2.按符合图纸要求的合格施工内容，按图示尺寸以面积计量</t>
  </si>
  <si>
    <t>基层清理、砂浆调制、运输，材料场内运输、回填、摊铺、压实、清扫现场、成品保护等</t>
  </si>
  <si>
    <t>花岗岩铺装</t>
  </si>
  <si>
    <t>1.面层材料：规格板花岗岩（厚3.1-5cm）                   2.结合层厚度：30厚1:3干硬性水泥砂浆结构层
3.按符合图纸要求的合格施工内容，按图示尺寸以面积计量</t>
  </si>
  <si>
    <t>花岗岩台阶铺装</t>
  </si>
  <si>
    <t>1.面层材料：50厚花岗岩台阶
2.结合层厚度：30厚1:2.5水泥砂浆结构层                           3.按符合图纸要求的合格施工内容，按图示尺寸以水平投影面积计算</t>
  </si>
  <si>
    <t>小料石铺装（收边或分隔条）</t>
  </si>
  <si>
    <t>1.面层材料：100X100X100（50）厚黑色小料石
2.结合层厚度：30厚1:2.5水泥砂浆结构层
3.按符合图纸要求的合格施工内容，按图示尺寸以面积计量</t>
  </si>
  <si>
    <t>停车场植草格</t>
  </si>
  <si>
    <t>1.面层材料：70厚植草格
2.结合层厚度：30厚砂垫层
3.按符合图纸要求的合格施工内容，按图示尺寸以面积计量</t>
  </si>
  <si>
    <t>基层清理、材料场内运输、砂回填、摊铺、找平、压实、植草格切割、铺设、连接扣件、格内土回填、清扫现场、成品保护等</t>
  </si>
  <si>
    <t>花岗岩道牙</t>
  </si>
  <si>
    <t>1.路牙材料种类、规格:600x120x250厚中国灰麻机切面花岗岩道牙
2.砂浆强度等级：30厚1:3水泥砂浆粘结层
3.靠背混凝土浇筑
4.按符合图纸要求的合格施工内容，按图示尺寸以长度计量</t>
  </si>
  <si>
    <t>基层清理、砂浆调整、石材切割、材料运输、安装 、勾缝、护肩、扫缝、清扫现场、成品保护等</t>
  </si>
  <si>
    <t>m</t>
  </si>
  <si>
    <t>混凝土道牙</t>
  </si>
  <si>
    <t>1.路牙材料种类、规格:150x300x600预制混凝土立(平)道牙
2.砂浆强度等级：30厚1:3水泥砂浆粘结层
3.靠背混凝土浇筑
4.按符合图纸要求的合格施工内容，按图示尺寸以长度计量</t>
  </si>
  <si>
    <t>基层清理、砂浆调整、预制混凝土切割、材料运输、安装 、勾缝、护肩、扫缝、清扫现场、成品保护等</t>
  </si>
  <si>
    <t>六</t>
  </si>
  <si>
    <t>其他</t>
  </si>
  <si>
    <t>大工</t>
  </si>
  <si>
    <t>工作时间为9个小时</t>
  </si>
  <si>
    <t>工日</t>
  </si>
  <si>
    <t>小工</t>
  </si>
  <si>
    <t>合计</t>
  </si>
  <si>
    <t>1.全费用综合单价包含完成分部分项工程项目的全部费用价格（税金按9%考虑），其组成包括但不限于人工费（包括人员加班工资、差旅及窝工费、承包人供应材料保管费等）、材料运输、卸车及二次搬运费、二次或者多次进出场费、已完工项目成品保护措施费、机械使用费及进出场安拆费、耗材费、试验及工程检测费用、管理费、利润、风险、规费、税金以及夜间照明、防尘、施工便道、安全文明（标识标牌的制作、购买及安装，绿网的掀盖，现场安全人员管理）、赶工等措施费用。交叉施工影响及配合费用，施工人员的食宿费、劳保费用、办公费、生活生产水电费、保险费也包含在报价里。
2.结算量以招标人现场负责人、成本专员、施工员联签的现场计量工程量计算，最终结算以公司内审部审计后金额为准。
3.清单计量规格实行《2013年工程量清单计量规范》
4.验收规范：以设计说明中验收规范为准                                                                                                                        5.以上报价按9%的增值税税金报价，签订合同时按实际税点调整合同单价。                                                        
6.以上清单中场内运输距离：1km以内综合考虑。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</si>
</sst>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 "/>
  </numFmts>
  <fonts count="7">
    <font>
      <sz val="11"/>
      <color indexed="8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0"/>
      <color indexed="10"/>
      <name val="宋体"/>
      <charset val="134"/>
    </font>
    <font>
      <b/>
      <sz val="10"/>
      <color indexed="8"/>
      <name val="宋体"/>
      <charset val="134"/>
    </font>
    <font>
      <b/>
      <sz val="18"/>
      <color indexed="8"/>
      <name val="宋体"/>
      <charset val="134"/>
    </font>
    <font>
      <b/>
      <sz val="10"/>
      <name val="宋体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1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/>
    <xf numFmtId="0" fontId="2" fillId="0" borderId="0" xfId="0" applyFont="1">
      <alignment vertical="center"/>
    </xf>
    <xf numFmtId="0" fontId="2" fillId="2" borderId="0" xfId="0" applyFont="1" applyFill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176" fontId="0" fillId="0" borderId="0" xfId="0" applyNumberFormat="1" applyFill="1" applyAlignment="1">
      <alignment horizontal="center" vertical="center" wrapText="1"/>
    </xf>
    <xf numFmtId="176" fontId="0" fillId="0" borderId="0" xfId="0" applyNumberForma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176" fontId="5" fillId="0" borderId="0" xfId="0" applyNumberFormat="1" applyFont="1" applyFill="1" applyAlignment="1">
      <alignment horizontal="center" vertical="center" wrapText="1"/>
    </xf>
    <xf numFmtId="176" fontId="5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176" fontId="2" fillId="0" borderId="0" xfId="0" applyNumberFormat="1" applyFont="1" applyFill="1" applyAlignment="1">
      <alignment horizontal="left" vertical="center" wrapText="1"/>
    </xf>
    <xf numFmtId="176" fontId="2" fillId="0" borderId="0" xfId="0" applyNumberFormat="1" applyFont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176" fontId="2" fillId="0" borderId="2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/>
    </xf>
    <xf numFmtId="2" fontId="2" fillId="0" borderId="2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176" fontId="2" fillId="2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2" fillId="3" borderId="4" xfId="0" applyFont="1" applyFill="1" applyBorder="1" applyAlignment="1">
      <alignment horizontal="left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0" fontId="6" fillId="0" borderId="0" xfId="0" applyNumberFormat="1" applyFont="1" applyFill="1" applyAlignment="1">
      <alignment horizontal="left" vertical="center" wrapText="1"/>
    </xf>
    <xf numFmtId="0" fontId="6" fillId="0" borderId="0" xfId="0" applyNumberFormat="1" applyFont="1" applyFill="1" applyAlignment="1">
      <alignment horizontal="center" vertical="center" wrapText="1"/>
    </xf>
    <xf numFmtId="176" fontId="6" fillId="0" borderId="0" xfId="0" applyNumberFormat="1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6">
    <cellStyle name="常规" xfId="0" builtinId="0"/>
    <cellStyle name="千位分隔" xfId="1" builtinId="3"/>
    <cellStyle name="货币" xfId="2" builtinId="4"/>
    <cellStyle name="千位分隔[0]" xfId="3" builtinId="6"/>
    <cellStyle name="百分比" xfId="4" builtinId="5"/>
    <cellStyle name="货币[0]" xfId="5" builtinId="7"/>
  </cellStyles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38"/>
  <sheetViews>
    <sheetView tabSelected="1" workbookViewId="0">
      <pane ySplit="3" topLeftCell="A4" activePane="bottomLeft" state="frozen"/>
      <selection/>
      <selection pane="bottomLeft" activeCell="H11" sqref="H11"/>
    </sheetView>
  </sheetViews>
  <sheetFormatPr defaultColWidth="9" defaultRowHeight="13.5"/>
  <cols>
    <col min="1" max="1" width="5.375" style="7" customWidth="1"/>
    <col min="2" max="2" width="23" style="7" customWidth="1"/>
    <col min="3" max="3" width="40.625" style="8" customWidth="1"/>
    <col min="4" max="4" width="25.625" style="7" customWidth="1"/>
    <col min="5" max="5" width="5.625" style="7" customWidth="1"/>
    <col min="6" max="6" width="10.25" style="9" customWidth="1"/>
    <col min="7" max="7" width="11.5" style="10" customWidth="1"/>
    <col min="8" max="8" width="11.375" style="10" customWidth="1"/>
    <col min="9" max="9" width="10.25" style="7" customWidth="1"/>
  </cols>
  <sheetData>
    <row r="1" ht="22.5" spans="1:9">
      <c r="A1" s="11" t="s">
        <v>0</v>
      </c>
      <c r="B1" s="11"/>
      <c r="C1" s="12"/>
      <c r="D1" s="11"/>
      <c r="E1" s="11"/>
      <c r="F1" s="13"/>
      <c r="G1" s="14"/>
      <c r="H1" s="14"/>
      <c r="I1" s="11"/>
    </row>
    <row r="2" s="1" customFormat="1" ht="17.1" customHeight="1" spans="1:9">
      <c r="A2" s="15" t="s">
        <v>1</v>
      </c>
      <c r="B2" s="15"/>
      <c r="C2" s="15"/>
      <c r="D2" s="15"/>
      <c r="E2" s="15"/>
      <c r="F2" s="16"/>
      <c r="G2" s="17"/>
      <c r="H2" s="17"/>
      <c r="I2" s="15"/>
    </row>
    <row r="3" s="1" customFormat="1" ht="33" customHeight="1" spans="1:9">
      <c r="A3" s="18" t="s">
        <v>2</v>
      </c>
      <c r="B3" s="18" t="s">
        <v>3</v>
      </c>
      <c r="C3" s="18" t="s">
        <v>4</v>
      </c>
      <c r="D3" s="18" t="s">
        <v>5</v>
      </c>
      <c r="E3" s="18" t="s">
        <v>6</v>
      </c>
      <c r="F3" s="19" t="s">
        <v>7</v>
      </c>
      <c r="G3" s="20" t="s">
        <v>8</v>
      </c>
      <c r="H3" s="20" t="s">
        <v>9</v>
      </c>
      <c r="I3" s="18" t="s">
        <v>10</v>
      </c>
    </row>
    <row r="4" s="1" customFormat="1" ht="23.1" customHeight="1" spans="1:9">
      <c r="A4" s="18" t="s">
        <v>11</v>
      </c>
      <c r="B4" s="21" t="s">
        <v>12</v>
      </c>
      <c r="C4" s="22"/>
      <c r="D4" s="18"/>
      <c r="E4" s="18"/>
      <c r="F4" s="19"/>
      <c r="G4" s="20"/>
      <c r="H4" s="23"/>
      <c r="I4" s="18"/>
    </row>
    <row r="5" s="2" customFormat="1" ht="92.1" customHeight="1" spans="1:9">
      <c r="A5" s="24">
        <v>1</v>
      </c>
      <c r="B5" s="25" t="s">
        <v>13</v>
      </c>
      <c r="C5" s="26" t="s">
        <v>14</v>
      </c>
      <c r="D5" s="26" t="s">
        <v>15</v>
      </c>
      <c r="E5" s="27" t="s">
        <v>16</v>
      </c>
      <c r="F5" s="28">
        <v>19850</v>
      </c>
      <c r="G5" s="19"/>
      <c r="H5" s="29"/>
      <c r="I5" s="24" t="s">
        <v>17</v>
      </c>
    </row>
    <row r="6" s="2" customFormat="1" ht="96" customHeight="1" spans="1:9">
      <c r="A6" s="24">
        <v>2</v>
      </c>
      <c r="B6" s="25" t="s">
        <v>18</v>
      </c>
      <c r="C6" s="26" t="s">
        <v>19</v>
      </c>
      <c r="D6" s="26" t="s">
        <v>20</v>
      </c>
      <c r="E6" s="27" t="s">
        <v>16</v>
      </c>
      <c r="F6" s="28">
        <v>150</v>
      </c>
      <c r="G6" s="19"/>
      <c r="H6" s="29"/>
      <c r="I6" s="51"/>
    </row>
    <row r="7" s="2" customFormat="1" ht="60" customHeight="1" spans="1:9">
      <c r="A7" s="24">
        <v>3</v>
      </c>
      <c r="B7" s="25" t="s">
        <v>21</v>
      </c>
      <c r="C7" s="26" t="s">
        <v>22</v>
      </c>
      <c r="D7" s="26" t="s">
        <v>23</v>
      </c>
      <c r="E7" s="24" t="s">
        <v>24</v>
      </c>
      <c r="F7" s="28">
        <v>36097</v>
      </c>
      <c r="G7" s="19"/>
      <c r="H7" s="29"/>
      <c r="I7" s="24" t="s">
        <v>17</v>
      </c>
    </row>
    <row r="8" s="3" customFormat="1" ht="23.1" customHeight="1" spans="1:9">
      <c r="A8" s="30" t="s">
        <v>25</v>
      </c>
      <c r="B8" s="30" t="s">
        <v>26</v>
      </c>
      <c r="C8" s="30"/>
      <c r="D8" s="26"/>
      <c r="E8" s="24"/>
      <c r="F8" s="19"/>
      <c r="G8" s="19"/>
      <c r="H8" s="29"/>
      <c r="I8" s="18"/>
    </row>
    <row r="9" s="3" customFormat="1" ht="53.1" customHeight="1" spans="1:9">
      <c r="A9" s="18">
        <v>1</v>
      </c>
      <c r="B9" s="31" t="s">
        <v>27</v>
      </c>
      <c r="C9" s="26" t="s">
        <v>28</v>
      </c>
      <c r="D9" s="26" t="s">
        <v>29</v>
      </c>
      <c r="E9" s="24" t="s">
        <v>16</v>
      </c>
      <c r="F9" s="19">
        <v>6502</v>
      </c>
      <c r="G9" s="19"/>
      <c r="H9" s="29"/>
      <c r="I9" s="18" t="s">
        <v>30</v>
      </c>
    </row>
    <row r="10" s="3" customFormat="1" ht="54.95" customHeight="1" spans="1:9">
      <c r="A10" s="18">
        <v>2</v>
      </c>
      <c r="B10" s="26" t="s">
        <v>31</v>
      </c>
      <c r="C10" s="26" t="s">
        <v>32</v>
      </c>
      <c r="D10" s="26" t="s">
        <v>33</v>
      </c>
      <c r="E10" s="24" t="s">
        <v>16</v>
      </c>
      <c r="F10" s="19">
        <f>5342*80%</f>
        <v>4273.6</v>
      </c>
      <c r="G10" s="32"/>
      <c r="H10" s="29"/>
      <c r="I10" s="18" t="s">
        <v>30</v>
      </c>
    </row>
    <row r="11" s="3" customFormat="1" ht="54.95" customHeight="1" spans="1:9">
      <c r="A11" s="18">
        <v>3</v>
      </c>
      <c r="B11" s="26" t="s">
        <v>34</v>
      </c>
      <c r="C11" s="26" t="s">
        <v>32</v>
      </c>
      <c r="D11" s="26" t="s">
        <v>35</v>
      </c>
      <c r="E11" s="24" t="s">
        <v>16</v>
      </c>
      <c r="F11" s="19">
        <f>F10*20%</f>
        <v>854.72</v>
      </c>
      <c r="G11" s="32"/>
      <c r="H11" s="29"/>
      <c r="I11" s="18" t="s">
        <v>30</v>
      </c>
    </row>
    <row r="12" s="3" customFormat="1" ht="54.95" customHeight="1" spans="1:9">
      <c r="A12" s="18">
        <v>4</v>
      </c>
      <c r="B12" s="26" t="s">
        <v>36</v>
      </c>
      <c r="C12" s="26" t="s">
        <v>37</v>
      </c>
      <c r="D12" s="26" t="s">
        <v>38</v>
      </c>
      <c r="E12" s="24" t="s">
        <v>16</v>
      </c>
      <c r="F12" s="19">
        <v>160</v>
      </c>
      <c r="G12" s="32"/>
      <c r="H12" s="29"/>
      <c r="I12" s="18" t="s">
        <v>30</v>
      </c>
    </row>
    <row r="13" s="3" customFormat="1" ht="54" customHeight="1" spans="1:9">
      <c r="A13" s="18">
        <v>5</v>
      </c>
      <c r="B13" s="26" t="s">
        <v>39</v>
      </c>
      <c r="C13" s="26" t="s">
        <v>40</v>
      </c>
      <c r="D13" s="26" t="s">
        <v>41</v>
      </c>
      <c r="E13" s="24" t="s">
        <v>16</v>
      </c>
      <c r="F13" s="19">
        <f>2285*20%</f>
        <v>457</v>
      </c>
      <c r="G13" s="19"/>
      <c r="H13" s="29"/>
      <c r="I13" s="18" t="s">
        <v>42</v>
      </c>
    </row>
    <row r="14" s="3" customFormat="1" ht="56.1" customHeight="1" spans="1:9">
      <c r="A14" s="18">
        <v>6</v>
      </c>
      <c r="B14" s="26" t="s">
        <v>43</v>
      </c>
      <c r="C14" s="26" t="s">
        <v>44</v>
      </c>
      <c r="D14" s="26" t="s">
        <v>45</v>
      </c>
      <c r="E14" s="24" t="s">
        <v>16</v>
      </c>
      <c r="F14" s="19">
        <f>2285*80%</f>
        <v>1828</v>
      </c>
      <c r="G14" s="19"/>
      <c r="H14" s="29"/>
      <c r="I14" s="18" t="s">
        <v>42</v>
      </c>
    </row>
    <row r="15" s="1" customFormat="1" ht="42.95" customHeight="1" spans="1:9">
      <c r="A15" s="18">
        <v>7</v>
      </c>
      <c r="B15" s="26" t="s">
        <v>46</v>
      </c>
      <c r="C15" s="33" t="s">
        <v>47</v>
      </c>
      <c r="D15" s="22" t="s">
        <v>48</v>
      </c>
      <c r="E15" s="24" t="s">
        <v>24</v>
      </c>
      <c r="F15" s="19">
        <v>1200</v>
      </c>
      <c r="G15" s="19"/>
      <c r="H15" s="29"/>
      <c r="I15" s="18" t="s">
        <v>42</v>
      </c>
    </row>
    <row r="16" s="1" customFormat="1" ht="27" customHeight="1" spans="1:9">
      <c r="A16" s="30" t="s">
        <v>49</v>
      </c>
      <c r="B16" s="30" t="s">
        <v>50</v>
      </c>
      <c r="C16" s="30"/>
      <c r="D16" s="26"/>
      <c r="E16" s="24"/>
      <c r="F16" s="19"/>
      <c r="G16" s="19"/>
      <c r="H16" s="29"/>
      <c r="I16" s="18"/>
    </row>
    <row r="17" s="4" customFormat="1" ht="83.1" customHeight="1" spans="1:9">
      <c r="A17" s="34">
        <v>1</v>
      </c>
      <c r="B17" s="35" t="s">
        <v>51</v>
      </c>
      <c r="C17" s="35" t="s">
        <v>52</v>
      </c>
      <c r="D17" s="35" t="s">
        <v>53</v>
      </c>
      <c r="E17" s="34" t="s">
        <v>16</v>
      </c>
      <c r="F17" s="19">
        <v>244</v>
      </c>
      <c r="G17" s="36"/>
      <c r="H17" s="29"/>
      <c r="I17" s="18" t="s">
        <v>42</v>
      </c>
    </row>
    <row r="18" s="4" customFormat="1" ht="60.95" customHeight="1" spans="1:9">
      <c r="A18" s="34">
        <v>2</v>
      </c>
      <c r="B18" s="35" t="s">
        <v>54</v>
      </c>
      <c r="C18" s="37" t="s">
        <v>55</v>
      </c>
      <c r="D18" s="35" t="s">
        <v>56</v>
      </c>
      <c r="E18" s="34" t="s">
        <v>24</v>
      </c>
      <c r="F18" s="19">
        <v>160</v>
      </c>
      <c r="G18" s="36"/>
      <c r="H18" s="29"/>
      <c r="I18" s="18" t="s">
        <v>42</v>
      </c>
    </row>
    <row r="19" s="5" customFormat="1" ht="51.95" customHeight="1" spans="1:9">
      <c r="A19" s="34">
        <v>3</v>
      </c>
      <c r="B19" s="26" t="s">
        <v>57</v>
      </c>
      <c r="C19" s="26" t="s">
        <v>58</v>
      </c>
      <c r="D19" s="26" t="s">
        <v>59</v>
      </c>
      <c r="E19" s="24" t="s">
        <v>60</v>
      </c>
      <c r="F19" s="19">
        <v>37.5</v>
      </c>
      <c r="G19" s="19"/>
      <c r="H19" s="29"/>
      <c r="I19" s="18" t="s">
        <v>42</v>
      </c>
    </row>
    <row r="20" s="3" customFormat="1" ht="63" customHeight="1" spans="1:9">
      <c r="A20" s="34">
        <v>4</v>
      </c>
      <c r="B20" s="26" t="s">
        <v>61</v>
      </c>
      <c r="C20" s="26" t="s">
        <v>62</v>
      </c>
      <c r="D20" s="26" t="s">
        <v>63</v>
      </c>
      <c r="E20" s="24" t="s">
        <v>16</v>
      </c>
      <c r="F20" s="19">
        <v>200</v>
      </c>
      <c r="G20" s="19"/>
      <c r="H20" s="29"/>
      <c r="I20" s="18" t="s">
        <v>42</v>
      </c>
    </row>
    <row r="21" s="3" customFormat="1" ht="69.95" customHeight="1" spans="1:9">
      <c r="A21" s="34">
        <v>5</v>
      </c>
      <c r="B21" s="26" t="s">
        <v>64</v>
      </c>
      <c r="C21" s="26" t="s">
        <v>65</v>
      </c>
      <c r="D21" s="26" t="s">
        <v>66</v>
      </c>
      <c r="E21" s="24" t="s">
        <v>16</v>
      </c>
      <c r="F21" s="19">
        <v>58</v>
      </c>
      <c r="G21" s="19"/>
      <c r="H21" s="29"/>
      <c r="I21" s="18" t="s">
        <v>42</v>
      </c>
    </row>
    <row r="22" s="3" customFormat="1" ht="50.1" customHeight="1" spans="1:9">
      <c r="A22" s="34">
        <v>6</v>
      </c>
      <c r="B22" s="38" t="s">
        <v>67</v>
      </c>
      <c r="C22" s="33" t="s">
        <v>47</v>
      </c>
      <c r="D22" s="22" t="s">
        <v>48</v>
      </c>
      <c r="E22" s="24" t="s">
        <v>24</v>
      </c>
      <c r="F22" s="19">
        <v>240</v>
      </c>
      <c r="G22" s="24"/>
      <c r="H22" s="29"/>
      <c r="I22" s="18" t="s">
        <v>42</v>
      </c>
    </row>
    <row r="23" s="3" customFormat="1" ht="27" customHeight="1" spans="1:9">
      <c r="A23" s="21" t="s">
        <v>68</v>
      </c>
      <c r="B23" s="30" t="s">
        <v>69</v>
      </c>
      <c r="C23" s="38"/>
      <c r="D23" s="22"/>
      <c r="E23" s="24"/>
      <c r="F23" s="19"/>
      <c r="G23" s="24"/>
      <c r="H23" s="29"/>
      <c r="I23" s="24"/>
    </row>
    <row r="24" s="3" customFormat="1" ht="72.95" customHeight="1" spans="1:9">
      <c r="A24" s="18">
        <v>1</v>
      </c>
      <c r="B24" s="26" t="s">
        <v>70</v>
      </c>
      <c r="C24" s="33" t="s">
        <v>71</v>
      </c>
      <c r="D24" s="26" t="s">
        <v>72</v>
      </c>
      <c r="E24" s="24" t="s">
        <v>24</v>
      </c>
      <c r="F24" s="19">
        <v>263</v>
      </c>
      <c r="G24" s="19"/>
      <c r="H24" s="29"/>
      <c r="I24" s="18" t="s">
        <v>42</v>
      </c>
    </row>
    <row r="25" s="3" customFormat="1" ht="74.1" customHeight="1" spans="1:9">
      <c r="A25" s="18">
        <v>2</v>
      </c>
      <c r="B25" s="26" t="s">
        <v>73</v>
      </c>
      <c r="C25" s="33" t="s">
        <v>74</v>
      </c>
      <c r="D25" s="26" t="s">
        <v>72</v>
      </c>
      <c r="E25" s="24" t="s">
        <v>24</v>
      </c>
      <c r="F25" s="19">
        <v>65</v>
      </c>
      <c r="G25" s="19"/>
      <c r="H25" s="29"/>
      <c r="I25" s="18" t="s">
        <v>42</v>
      </c>
    </row>
    <row r="26" s="1" customFormat="1" ht="33" customHeight="1" spans="1:9">
      <c r="A26" s="21" t="s">
        <v>75</v>
      </c>
      <c r="B26" s="30" t="s">
        <v>76</v>
      </c>
      <c r="C26" s="30"/>
      <c r="D26" s="22"/>
      <c r="E26" s="18"/>
      <c r="F26" s="19"/>
      <c r="G26" s="20"/>
      <c r="H26" s="29"/>
      <c r="I26" s="18"/>
    </row>
    <row r="27" s="1" customFormat="1" ht="56.1" customHeight="1" spans="1:9">
      <c r="A27" s="21">
        <v>1</v>
      </c>
      <c r="B27" s="22" t="s">
        <v>77</v>
      </c>
      <c r="C27" s="22" t="s">
        <v>78</v>
      </c>
      <c r="D27" s="22" t="s">
        <v>79</v>
      </c>
      <c r="E27" s="18" t="s">
        <v>24</v>
      </c>
      <c r="F27" s="19">
        <v>848</v>
      </c>
      <c r="G27" s="20"/>
      <c r="H27" s="29"/>
      <c r="I27" s="18" t="s">
        <v>42</v>
      </c>
    </row>
    <row r="28" s="1" customFormat="1" ht="63" customHeight="1" spans="1:9">
      <c r="A28" s="18">
        <v>2</v>
      </c>
      <c r="B28" s="22" t="s">
        <v>80</v>
      </c>
      <c r="C28" s="22" t="s">
        <v>81</v>
      </c>
      <c r="D28" s="22" t="s">
        <v>72</v>
      </c>
      <c r="E28" s="18" t="s">
        <v>24</v>
      </c>
      <c r="F28" s="19">
        <v>2230</v>
      </c>
      <c r="G28" s="20"/>
      <c r="H28" s="29"/>
      <c r="I28" s="18" t="s">
        <v>42</v>
      </c>
    </row>
    <row r="29" s="1" customFormat="1" ht="66" customHeight="1" spans="1:9">
      <c r="A29" s="21">
        <v>3</v>
      </c>
      <c r="B29" s="22" t="s">
        <v>82</v>
      </c>
      <c r="C29" s="22" t="s">
        <v>83</v>
      </c>
      <c r="D29" s="22" t="s">
        <v>72</v>
      </c>
      <c r="E29" s="18" t="s">
        <v>24</v>
      </c>
      <c r="F29" s="19">
        <v>91.64</v>
      </c>
      <c r="G29" s="20"/>
      <c r="H29" s="29"/>
      <c r="I29" s="18" t="s">
        <v>42</v>
      </c>
    </row>
    <row r="30" s="5" customFormat="1" ht="59.1" customHeight="1" spans="1:9">
      <c r="A30" s="18">
        <v>4</v>
      </c>
      <c r="B30" s="22" t="s">
        <v>84</v>
      </c>
      <c r="C30" s="22" t="s">
        <v>85</v>
      </c>
      <c r="D30" s="22" t="s">
        <v>72</v>
      </c>
      <c r="E30" s="18" t="s">
        <v>24</v>
      </c>
      <c r="F30" s="19">
        <f>421.5+61.5</f>
        <v>483</v>
      </c>
      <c r="G30" s="20"/>
      <c r="H30" s="29"/>
      <c r="I30" s="18" t="s">
        <v>42</v>
      </c>
    </row>
    <row r="31" s="3" customFormat="1" ht="69.95" customHeight="1" spans="1:9">
      <c r="A31" s="21">
        <v>5</v>
      </c>
      <c r="B31" s="22" t="s">
        <v>86</v>
      </c>
      <c r="C31" s="22" t="s">
        <v>87</v>
      </c>
      <c r="D31" s="22" t="s">
        <v>88</v>
      </c>
      <c r="E31" s="24" t="s">
        <v>24</v>
      </c>
      <c r="F31" s="19">
        <v>3080</v>
      </c>
      <c r="G31" s="20"/>
      <c r="H31" s="29"/>
      <c r="I31" s="18" t="s">
        <v>42</v>
      </c>
    </row>
    <row r="32" s="1" customFormat="1" ht="87" customHeight="1" spans="1:9">
      <c r="A32" s="18">
        <v>6</v>
      </c>
      <c r="B32" s="22" t="s">
        <v>89</v>
      </c>
      <c r="C32" s="39" t="s">
        <v>90</v>
      </c>
      <c r="D32" s="39" t="s">
        <v>91</v>
      </c>
      <c r="E32" s="18" t="s">
        <v>92</v>
      </c>
      <c r="F32" s="19">
        <v>3527.8</v>
      </c>
      <c r="G32" s="20"/>
      <c r="H32" s="29"/>
      <c r="I32" s="18" t="s">
        <v>42</v>
      </c>
    </row>
    <row r="33" s="1" customFormat="1" ht="87.95" customHeight="1" spans="1:9">
      <c r="A33" s="21">
        <v>7</v>
      </c>
      <c r="B33" s="22" t="s">
        <v>93</v>
      </c>
      <c r="C33" s="39" t="s">
        <v>94</v>
      </c>
      <c r="D33" s="39" t="s">
        <v>95</v>
      </c>
      <c r="E33" s="18" t="s">
        <v>92</v>
      </c>
      <c r="F33" s="19">
        <v>2025</v>
      </c>
      <c r="G33" s="20"/>
      <c r="H33" s="29"/>
      <c r="I33" s="18" t="s">
        <v>42</v>
      </c>
    </row>
    <row r="34" s="6" customFormat="1" ht="26.1" customHeight="1" spans="1:9">
      <c r="A34" s="21" t="s">
        <v>96</v>
      </c>
      <c r="B34" s="21" t="s">
        <v>97</v>
      </c>
      <c r="C34" s="30"/>
      <c r="D34" s="21"/>
      <c r="E34" s="21"/>
      <c r="F34" s="40"/>
      <c r="G34" s="41"/>
      <c r="H34" s="29"/>
      <c r="I34" s="21"/>
    </row>
    <row r="35" s="1" customFormat="1" ht="24" customHeight="1" spans="1:9">
      <c r="A35" s="42">
        <v>1</v>
      </c>
      <c r="B35" s="42" t="s">
        <v>98</v>
      </c>
      <c r="C35" s="43" t="s">
        <v>99</v>
      </c>
      <c r="D35" s="42"/>
      <c r="E35" s="42" t="s">
        <v>100</v>
      </c>
      <c r="F35" s="44">
        <v>100</v>
      </c>
      <c r="G35" s="45"/>
      <c r="H35" s="29"/>
      <c r="I35" s="42"/>
    </row>
    <row r="36" s="1" customFormat="1" ht="24" customHeight="1" spans="1:9">
      <c r="A36" s="42">
        <v>2</v>
      </c>
      <c r="B36" s="42" t="s">
        <v>101</v>
      </c>
      <c r="C36" s="43" t="s">
        <v>99</v>
      </c>
      <c r="D36" s="42"/>
      <c r="E36" s="42" t="s">
        <v>100</v>
      </c>
      <c r="F36" s="44">
        <v>100</v>
      </c>
      <c r="G36" s="45"/>
      <c r="H36" s="29"/>
      <c r="I36" s="42"/>
    </row>
    <row r="37" s="1" customFormat="1" ht="30" customHeight="1" spans="1:9">
      <c r="A37" s="42"/>
      <c r="B37" s="21" t="s">
        <v>102</v>
      </c>
      <c r="C37" s="46"/>
      <c r="D37" s="42"/>
      <c r="E37" s="42"/>
      <c r="F37" s="44"/>
      <c r="G37" s="45"/>
      <c r="H37" s="47"/>
      <c r="I37" s="42"/>
    </row>
    <row r="38" s="1" customFormat="1" ht="123.95" customHeight="1" spans="1:9">
      <c r="A38" s="48" t="s">
        <v>103</v>
      </c>
      <c r="B38" s="48"/>
      <c r="C38" s="48"/>
      <c r="D38" s="48"/>
      <c r="E38" s="49"/>
      <c r="F38" s="50"/>
      <c r="G38" s="50"/>
      <c r="H38" s="50"/>
      <c r="I38" s="48"/>
    </row>
  </sheetData>
  <mergeCells count="3">
    <mergeCell ref="A1:I1"/>
    <mergeCell ref="A2:I2"/>
    <mergeCell ref="A38:I38"/>
  </mergeCells>
  <pageMargins left="0.393055555555556" right="0.313888888888889" top="0.590277777777778" bottom="0.55" header="0.354166666666667" footer="0.275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工程量清单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qiutian</cp:lastModifiedBy>
  <dcterms:created xsi:type="dcterms:W3CDTF">2020-02-28T02:37:00Z</dcterms:created>
  <dcterms:modified xsi:type="dcterms:W3CDTF">2020-06-12T06:11:04Z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2052-9.1.0.4842</vt:lpwstr>
  </property>
  <property fmtid="{D5CDD505-2E9C-101B-9397-08002B2CF9AE}" pid="3" name="KSOReadingLayout">
    <vt:bool>true</vt:bool>
  </property>
</Properties>
</file>