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0.100.249\招采管理中心\★★招标部\2021年资料\☆2021年招标资料\3.3宣城项目绿化种植劳务\3.3宣城市高速公路东、北出入口区域景观提升项目 EPC 及养护管理项目-绿化种植劳务工程招标资料\"/>
    </mc:Choice>
  </mc:AlternateContent>
  <bookViews>
    <workbookView xWindow="0" yWindow="0" windowWidth="21600" windowHeight="9735"/>
  </bookViews>
  <sheets>
    <sheet name="工程量清单（一标段-北入口）" sheetId="3" r:id="rId1"/>
  </sheets>
  <calcPr calcId="152511"/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5" i="3"/>
  <c r="F16" i="3"/>
  <c r="F19" i="3"/>
  <c r="F32" i="3"/>
  <c r="F33" i="3"/>
</calcChain>
</file>

<file path=xl/sharedStrings.xml><?xml version="1.0" encoding="utf-8"?>
<sst xmlns="http://schemas.openxmlformats.org/spreadsheetml/2006/main" count="172" uniqueCount="77">
  <si>
    <t>序号</t>
  </si>
  <si>
    <t>项目名称</t>
  </si>
  <si>
    <t>项目特征</t>
  </si>
  <si>
    <t>施工内容</t>
  </si>
  <si>
    <t>单位</t>
  </si>
  <si>
    <t>数量</t>
  </si>
  <si>
    <t>全费用综合
单价（元）</t>
  </si>
  <si>
    <t>全费用综合
合价（元）</t>
  </si>
  <si>
    <t>备注</t>
  </si>
  <si>
    <t>一</t>
  </si>
  <si>
    <t>乔木、亚乔、灌木</t>
  </si>
  <si>
    <t>乔木、亚乔</t>
  </si>
  <si>
    <t>Φ≤6cm</t>
  </si>
  <si>
    <t>倒运装卸、散苗、 挖树坑、苗木种植,打支撑和裹草绳，移交前苗木养护等,含人工费及机械费用</t>
  </si>
  <si>
    <t>株</t>
  </si>
  <si>
    <t>6＜Φ≤8cm</t>
  </si>
  <si>
    <t>8cm＜Φ≤10cm</t>
  </si>
  <si>
    <t>10cm＜Φ≤13cm</t>
  </si>
  <si>
    <t>13cm＜Φ≤16cm</t>
  </si>
  <si>
    <t>16cm＜Φ≤18cm</t>
  </si>
  <si>
    <t>18cm＜Φ≤20cm</t>
  </si>
  <si>
    <t>20cm＜Φ≤25cm</t>
  </si>
  <si>
    <t>25cm＜Φ≤30cm</t>
  </si>
  <si>
    <t>Φ≥30cm</t>
  </si>
  <si>
    <t>灌木</t>
  </si>
  <si>
    <t>P≤150cm</t>
  </si>
  <si>
    <t>150cm＜P≤200cm</t>
  </si>
  <si>
    <t>200cm＜P≤250cm</t>
  </si>
  <si>
    <t>250cm＜P≤300cm</t>
  </si>
  <si>
    <t>300cm＜P≤400cm</t>
  </si>
  <si>
    <t>400cm＜P≤500cm</t>
  </si>
  <si>
    <t>P≥500cm</t>
  </si>
  <si>
    <t>二</t>
  </si>
  <si>
    <t>地被</t>
  </si>
  <si>
    <t>地被植物</t>
  </si>
  <si>
    <t>栽植地被植物 密度≤36株/m2</t>
  </si>
  <si>
    <t>倒运装卸、散苗、 整地、苗木种植,移交前苗木养护等,含人工费及机械费用</t>
  </si>
  <si>
    <t>m2</t>
  </si>
  <si>
    <t>栽植地被植物 密度≤64株/m2</t>
  </si>
  <si>
    <t>栽植地被植物 密度＞64株/m2</t>
  </si>
  <si>
    <t>竹类植物</t>
  </si>
  <si>
    <t>栽植竹类植物（16株/m2以内）</t>
  </si>
  <si>
    <t>满铺草坪</t>
  </si>
  <si>
    <t>百慕大草坪混播黑麦草</t>
  </si>
  <si>
    <t>清除杂物、搬运草坪、整地、铺植草皮、浇水、清理、养护等</t>
  </si>
  <si>
    <t>撒播草籽</t>
  </si>
  <si>
    <t>清除杂物、整地、撒播草籽、浇水、清理、养护等</t>
  </si>
  <si>
    <t>三</t>
  </si>
  <si>
    <t>移栽苗木</t>
  </si>
  <si>
    <t>苗木移栽</t>
  </si>
  <si>
    <t>Φ≤10cm</t>
  </si>
  <si>
    <t>起挖、打包、倒运装卸、散苗、 挖树坑、苗木种植,打支撑和裹草绳，移交前苗木养护等,含人工费及机械费用</t>
  </si>
  <si>
    <t>北入口区域内移栽，运距踏勘现场自行考虑在报价中</t>
  </si>
  <si>
    <t>10＜Φ≤15cm</t>
  </si>
  <si>
    <t>15cm＜Φ≤20cm</t>
  </si>
  <si>
    <t>150cm＜P≤250cm</t>
  </si>
  <si>
    <t>P≥250cm</t>
  </si>
  <si>
    <t>四</t>
  </si>
  <si>
    <t>绿化点工</t>
  </si>
  <si>
    <t>点工</t>
  </si>
  <si>
    <t>工日</t>
  </si>
  <si>
    <t>合计：</t>
  </si>
  <si>
    <t>注：</t>
  </si>
  <si>
    <t>1、全费用综合单价包括人工绿地细整、清运垃圾出场、清点苗木、撒营养土、卸车、二次倒运装卸、散苗、挖树坑、苗木修剪、种植、修边沟、机械（小型机械、二次倒运运输车、吊车、水车等），乔木打支撑、裹草绳、浇水（需自行踏勘现场考虑水源问题）、必要的遮阴、打药费用，通讯费、交通费、食宿费、劳保用品费、相关保险费用、管理费、利润及税金；包含养护期内浇水、打药、施肥、修剪、清理等工作内容；</t>
  </si>
  <si>
    <t>2、苗木、支撑杆、化肥、农药、草绳、遮阳防寒材料等由甲方提供；其余所有为完成苗木栽植及技术要求涉及的劳务、机械、辅材等费用由乙方承担。</t>
  </si>
  <si>
    <t>4、以上报价包含苗木种植成活费用，名贵苗木考核成活率要求100%（苗木单价超2万元品种），乔木考核成活率要求95%（20cm以上乔木成活率98%）,灌木、地被考核成活率93%，水生考核成活率100%，养护结束后点交，超额死亡苗木不计施工费并按施工费用4倍扣罚，且需按要求进行补植（甲供苗木）。</t>
  </si>
  <si>
    <t>5、以上报价税金按9%报价，提供9%点税率的增值税专用发票。最终合同签订时以中标人实际可提供的开票税率调整修正合同价格。</t>
  </si>
  <si>
    <t>6、结算工程量按实结算。</t>
  </si>
  <si>
    <t>7、种植后应考虑植物造景以及植物基本形态重新修剪造型（修剪严禁截头），去掉阴枝、病残枝，并对剪口做处理，苗木修剪保持全枝全冠，做好井字撑，满足设计要求。造型树在之后需要人工再造型，核心区草坪铺植需设找平沙垫层。</t>
  </si>
  <si>
    <t>投 标 人：</t>
  </si>
  <si>
    <t>法定代表人或委托代理人：</t>
  </si>
  <si>
    <t>日期：        年     月     日</t>
  </si>
  <si>
    <t xml:space="preserve"> </t>
    <phoneticPr fontId="3" type="noConversion"/>
  </si>
  <si>
    <t>北入口区域内移栽，运距踏勘现场自行考虑在报价中</t>
    <phoneticPr fontId="3" type="noConversion"/>
  </si>
  <si>
    <t>工程名称：宣城市高速公路东、北出入口区域景观提升项目 EPC 及养护管理项目-绿化种植劳务工程</t>
    <phoneticPr fontId="3" type="noConversion"/>
  </si>
  <si>
    <t>工程量清单（一标段-北入口）</t>
    <phoneticPr fontId="3" type="noConversion"/>
  </si>
  <si>
    <t>3、全费用综合单价包含种植费用和施工期养护费用，施工期养护费用指截止至绿化栽植、移栽结束经项目部验收合格之日的养护费用。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</si>
</sst>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 "/>
    <numFmt numFmtId="178" formatCode="0.00_);[Red]\(0.00\)"/>
  </numFmts>
  <fonts count="12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</cellStyleXfs>
  <cellXfs count="62">
    <xf numFmtId="0" fontId="0" fillId="0" borderId="0" xfId="0">
      <alignment vertical="center"/>
    </xf>
    <xf numFmtId="0" fontId="4" fillId="0" borderId="0" xfId="3" applyFont="1" applyFill="1">
      <alignment vertical="center"/>
    </xf>
    <xf numFmtId="177" fontId="4" fillId="0" borderId="0" xfId="3" applyNumberFormat="1" applyFont="1" applyFill="1" applyAlignment="1">
      <alignment horizontal="center" vertical="center"/>
    </xf>
    <xf numFmtId="178" fontId="4" fillId="0" borderId="0" xfId="3" applyNumberFormat="1" applyFont="1" applyFill="1" applyAlignment="1">
      <alignment horizontal="center" vertical="center"/>
    </xf>
    <xf numFmtId="0" fontId="5" fillId="0" borderId="0" xfId="3" applyFont="1" applyFill="1">
      <alignment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center" wrapText="1"/>
    </xf>
    <xf numFmtId="0" fontId="4" fillId="0" borderId="0" xfId="4" applyFont="1" applyFill="1" applyAlignment="1">
      <alignment horizontal="center" vertical="center"/>
    </xf>
    <xf numFmtId="177" fontId="6" fillId="0" borderId="0" xfId="4" applyNumberFormat="1" applyFont="1" applyFill="1" applyAlignment="1">
      <alignment horizontal="center" vertical="center"/>
    </xf>
    <xf numFmtId="178" fontId="6" fillId="0" borderId="0" xfId="4" applyNumberFormat="1" applyFont="1" applyFill="1" applyAlignment="1">
      <alignment horizontal="center" vertical="center"/>
    </xf>
    <xf numFmtId="176" fontId="6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 wrapText="1"/>
    </xf>
    <xf numFmtId="177" fontId="7" fillId="0" borderId="0" xfId="4" applyNumberFormat="1" applyFont="1" applyFill="1" applyAlignment="1">
      <alignment horizontal="center" vertical="center" wrapText="1"/>
    </xf>
    <xf numFmtId="178" fontId="7" fillId="0" borderId="0" xfId="4" applyNumberFormat="1" applyFont="1" applyFill="1" applyAlignment="1">
      <alignment horizontal="center" vertical="center" wrapText="1"/>
    </xf>
    <xf numFmtId="0" fontId="5" fillId="0" borderId="0" xfId="3" applyFont="1" applyFill="1" applyAlignment="1">
      <alignment vertical="center"/>
    </xf>
    <xf numFmtId="0" fontId="7" fillId="0" borderId="1" xfId="5" applyNumberFormat="1" applyFont="1" applyFill="1" applyBorder="1" applyAlignment="1" applyProtection="1">
      <alignment horizontal="center" vertical="center"/>
    </xf>
    <xf numFmtId="177" fontId="10" fillId="0" borderId="1" xfId="3" applyNumberFormat="1" applyFont="1" applyFill="1" applyBorder="1" applyAlignment="1">
      <alignment horizontal="center" vertical="center"/>
    </xf>
    <xf numFmtId="178" fontId="7" fillId="0" borderId="1" xfId="5" applyNumberFormat="1" applyFont="1" applyFill="1" applyBorder="1" applyAlignment="1" applyProtection="1">
      <alignment horizontal="center" vertical="center"/>
    </xf>
    <xf numFmtId="176" fontId="7" fillId="0" borderId="1" xfId="5" applyNumberFormat="1" applyFont="1" applyFill="1" applyBorder="1" applyAlignment="1" applyProtection="1">
      <alignment horizontal="center" vertical="center"/>
    </xf>
    <xf numFmtId="49" fontId="7" fillId="0" borderId="1" xfId="5" applyNumberFormat="1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0" fontId="4" fillId="0" borderId="1" xfId="3" applyFont="1" applyFill="1" applyBorder="1">
      <alignment vertical="center"/>
    </xf>
    <xf numFmtId="177" fontId="5" fillId="0" borderId="1" xfId="4" applyNumberFormat="1" applyFont="1" applyFill="1" applyBorder="1" applyAlignment="1">
      <alignment horizontal="center" vertical="center"/>
    </xf>
    <xf numFmtId="178" fontId="5" fillId="0" borderId="1" xfId="4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49" fontId="6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4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 applyProtection="1">
      <alignment horizontal="left" vertical="center" wrapText="1"/>
    </xf>
    <xf numFmtId="0" fontId="8" fillId="0" borderId="1" xfId="4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/>
    </xf>
    <xf numFmtId="177" fontId="4" fillId="0" borderId="1" xfId="3" applyNumberFormat="1" applyFont="1" applyFill="1" applyBorder="1" applyAlignment="1">
      <alignment horizontal="center" vertical="center"/>
    </xf>
    <xf numFmtId="178" fontId="4" fillId="0" borderId="1" xfId="3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76" fontId="6" fillId="0" borderId="0" xfId="4" applyNumberFormat="1" applyFont="1" applyFill="1" applyAlignment="1">
      <alignment horizontal="left" vertical="center"/>
    </xf>
    <xf numFmtId="177" fontId="6" fillId="0" borderId="0" xfId="4" applyNumberFormat="1" applyFont="1" applyFill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center" vertical="center"/>
    </xf>
    <xf numFmtId="178" fontId="8" fillId="0" borderId="1" xfId="4" applyNumberFormat="1" applyFont="1" applyFill="1" applyBorder="1" applyAlignment="1">
      <alignment horizontal="center" vertical="center" wrapText="1"/>
    </xf>
    <xf numFmtId="0" fontId="7" fillId="0" borderId="0" xfId="4" applyFont="1" applyFill="1" applyAlignment="1">
      <alignment horizontal="left" vertical="center" wrapText="1"/>
    </xf>
    <xf numFmtId="177" fontId="7" fillId="0" borderId="0" xfId="4" applyNumberFormat="1" applyFont="1" applyFill="1" applyAlignment="1">
      <alignment horizontal="left" vertical="center" wrapText="1"/>
    </xf>
    <xf numFmtId="0" fontId="11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177" fontId="11" fillId="0" borderId="0" xfId="3" applyNumberFormat="1" applyFont="1" applyFill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center" vertical="center" wrapText="1"/>
    </xf>
    <xf numFmtId="0" fontId="5" fillId="0" borderId="0" xfId="3" applyFont="1" applyFill="1" applyAlignment="1">
      <alignment vertical="center"/>
    </xf>
    <xf numFmtId="177" fontId="4" fillId="0" borderId="0" xfId="3" applyNumberFormat="1" applyFont="1" applyFill="1" applyAlignment="1">
      <alignment horizontal="center" vertical="center"/>
    </xf>
    <xf numFmtId="177" fontId="7" fillId="0" borderId="0" xfId="4" applyNumberFormat="1" applyFont="1" applyFill="1" applyAlignment="1">
      <alignment horizontal="center" vertical="center" wrapText="1"/>
    </xf>
    <xf numFmtId="0" fontId="8" fillId="0" borderId="0" xfId="3" applyFont="1" applyFill="1" applyAlignment="1">
      <alignment horizontal="left" vertical="center" wrapText="1"/>
    </xf>
    <xf numFmtId="177" fontId="8" fillId="0" borderId="1" xfId="4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1"/>
    <cellStyle name="常规 2 2 2" xfId="5"/>
    <cellStyle name="常规 2 3" xfId="4"/>
    <cellStyle name="常规 3" xfId="3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BreakPreview" topLeftCell="A40" zoomScaleNormal="100" zoomScaleSheetLayoutView="100" workbookViewId="0">
      <selection activeCell="B46" sqref="B46:I46"/>
    </sheetView>
  </sheetViews>
  <sheetFormatPr defaultColWidth="9" defaultRowHeight="13.5" x14ac:dyDescent="0.15"/>
  <cols>
    <col min="1" max="1" width="6.75" style="1" customWidth="1"/>
    <col min="2" max="2" width="11.5" style="1" customWidth="1"/>
    <col min="3" max="3" width="13.5" style="1" customWidth="1"/>
    <col min="4" max="4" width="22.5" style="1" customWidth="1"/>
    <col min="5" max="5" width="5.375" style="1" customWidth="1"/>
    <col min="6" max="6" width="6.5" style="4" customWidth="1"/>
    <col min="7" max="7" width="10.375" style="3" customWidth="1"/>
    <col min="8" max="8" width="12.75" style="2" customWidth="1"/>
    <col min="9" max="9" width="12.5" style="1" customWidth="1"/>
    <col min="10" max="16384" width="9" style="1"/>
  </cols>
  <sheetData>
    <row r="1" spans="1:9" ht="20.25" x14ac:dyDescent="0.15">
      <c r="A1" s="52" t="s">
        <v>75</v>
      </c>
      <c r="B1" s="52"/>
      <c r="C1" s="52"/>
      <c r="D1" s="52"/>
      <c r="E1" s="52"/>
      <c r="F1" s="53"/>
      <c r="G1" s="54"/>
      <c r="H1" s="54"/>
      <c r="I1" s="52"/>
    </row>
    <row r="2" spans="1:9" ht="21" customHeight="1" x14ac:dyDescent="0.15">
      <c r="A2" s="55" t="s">
        <v>74</v>
      </c>
      <c r="B2" s="55"/>
      <c r="C2" s="56"/>
      <c r="D2" s="56"/>
      <c r="E2" s="55"/>
      <c r="F2" s="57"/>
      <c r="G2" s="58"/>
      <c r="H2" s="58"/>
      <c r="I2" s="55"/>
    </row>
    <row r="3" spans="1:9" ht="13.5" customHeight="1" x14ac:dyDescent="0.15">
      <c r="A3" s="46" t="s">
        <v>0</v>
      </c>
      <c r="B3" s="46" t="s">
        <v>1</v>
      </c>
      <c r="C3" s="47" t="s">
        <v>2</v>
      </c>
      <c r="D3" s="47" t="s">
        <v>3</v>
      </c>
      <c r="E3" s="46" t="s">
        <v>4</v>
      </c>
      <c r="F3" s="48" t="s">
        <v>5</v>
      </c>
      <c r="G3" s="49" t="s">
        <v>6</v>
      </c>
      <c r="H3" s="61" t="s">
        <v>7</v>
      </c>
      <c r="I3" s="48" t="s">
        <v>8</v>
      </c>
    </row>
    <row r="4" spans="1:9" x14ac:dyDescent="0.15">
      <c r="A4" s="46"/>
      <c r="B4" s="46"/>
      <c r="C4" s="47"/>
      <c r="D4" s="47"/>
      <c r="E4" s="46"/>
      <c r="F4" s="48"/>
      <c r="G4" s="49"/>
      <c r="H4" s="61"/>
      <c r="I4" s="48"/>
    </row>
    <row r="5" spans="1:9" ht="24" x14ac:dyDescent="0.15">
      <c r="A5" s="29" t="s">
        <v>9</v>
      </c>
      <c r="B5" s="43" t="s">
        <v>10</v>
      </c>
      <c r="C5" s="33"/>
      <c r="D5" s="21"/>
      <c r="E5" s="21"/>
      <c r="F5" s="38"/>
      <c r="G5" s="42"/>
      <c r="H5" s="41"/>
      <c r="I5" s="21"/>
    </row>
    <row r="6" spans="1:9" ht="48" x14ac:dyDescent="0.15">
      <c r="A6" s="29">
        <v>1</v>
      </c>
      <c r="B6" s="26" t="s">
        <v>11</v>
      </c>
      <c r="C6" s="34" t="s">
        <v>12</v>
      </c>
      <c r="D6" s="26" t="s">
        <v>13</v>
      </c>
      <c r="E6" s="25" t="s">
        <v>14</v>
      </c>
      <c r="F6" s="40">
        <f>15+80</f>
        <v>95</v>
      </c>
      <c r="G6" s="23"/>
      <c r="H6" s="22"/>
      <c r="I6" s="21"/>
    </row>
    <row r="7" spans="1:9" ht="48" x14ac:dyDescent="0.15">
      <c r="A7" s="29">
        <v>2</v>
      </c>
      <c r="B7" s="26" t="s">
        <v>11</v>
      </c>
      <c r="C7" s="25" t="s">
        <v>15</v>
      </c>
      <c r="D7" s="26" t="s">
        <v>13</v>
      </c>
      <c r="E7" s="25" t="s">
        <v>14</v>
      </c>
      <c r="F7" s="40">
        <f>188+347</f>
        <v>535</v>
      </c>
      <c r="G7" s="23"/>
      <c r="H7" s="22"/>
      <c r="I7" s="21"/>
    </row>
    <row r="8" spans="1:9" ht="48" x14ac:dyDescent="0.15">
      <c r="A8" s="29">
        <v>3</v>
      </c>
      <c r="B8" s="26" t="s">
        <v>11</v>
      </c>
      <c r="C8" s="25" t="s">
        <v>16</v>
      </c>
      <c r="D8" s="26" t="s">
        <v>13</v>
      </c>
      <c r="E8" s="25" t="s">
        <v>14</v>
      </c>
      <c r="F8" s="40">
        <f>201+10+1235</f>
        <v>1446</v>
      </c>
      <c r="G8" s="23"/>
      <c r="H8" s="22"/>
      <c r="I8" s="21"/>
    </row>
    <row r="9" spans="1:9" ht="48" x14ac:dyDescent="0.15">
      <c r="A9" s="29">
        <v>4</v>
      </c>
      <c r="B9" s="26" t="s">
        <v>11</v>
      </c>
      <c r="C9" s="25" t="s">
        <v>17</v>
      </c>
      <c r="D9" s="32" t="s">
        <v>13</v>
      </c>
      <c r="E9" s="31" t="s">
        <v>14</v>
      </c>
      <c r="F9" s="40">
        <f>965+488+26</f>
        <v>1479</v>
      </c>
      <c r="G9" s="23"/>
      <c r="H9" s="22"/>
      <c r="I9" s="21"/>
    </row>
    <row r="10" spans="1:9" ht="48" x14ac:dyDescent="0.15">
      <c r="A10" s="29">
        <v>5</v>
      </c>
      <c r="B10" s="26" t="s">
        <v>11</v>
      </c>
      <c r="C10" s="25" t="s">
        <v>18</v>
      </c>
      <c r="D10" s="32" t="s">
        <v>13</v>
      </c>
      <c r="E10" s="25" t="s">
        <v>14</v>
      </c>
      <c r="F10" s="40">
        <f>118+233</f>
        <v>351</v>
      </c>
      <c r="G10" s="23"/>
      <c r="H10" s="22"/>
      <c r="I10" s="21"/>
    </row>
    <row r="11" spans="1:9" ht="48" x14ac:dyDescent="0.15">
      <c r="A11" s="29">
        <v>6</v>
      </c>
      <c r="B11" s="26" t="s">
        <v>11</v>
      </c>
      <c r="C11" s="25" t="s">
        <v>19</v>
      </c>
      <c r="D11" s="32" t="s">
        <v>13</v>
      </c>
      <c r="E11" s="25" t="s">
        <v>14</v>
      </c>
      <c r="F11" s="40">
        <f>165+99</f>
        <v>264</v>
      </c>
      <c r="G11" s="23"/>
      <c r="H11" s="22"/>
      <c r="I11" s="21"/>
    </row>
    <row r="12" spans="1:9" ht="48" x14ac:dyDescent="0.15">
      <c r="A12" s="29">
        <v>7</v>
      </c>
      <c r="B12" s="26" t="s">
        <v>11</v>
      </c>
      <c r="C12" s="25" t="s">
        <v>20</v>
      </c>
      <c r="D12" s="26" t="s">
        <v>13</v>
      </c>
      <c r="E12" s="25" t="s">
        <v>14</v>
      </c>
      <c r="F12" s="40">
        <v>137</v>
      </c>
      <c r="G12" s="23"/>
      <c r="H12" s="22"/>
      <c r="I12" s="21"/>
    </row>
    <row r="13" spans="1:9" ht="48" x14ac:dyDescent="0.15">
      <c r="A13" s="29">
        <v>8</v>
      </c>
      <c r="B13" s="26" t="s">
        <v>11</v>
      </c>
      <c r="C13" s="25" t="s">
        <v>21</v>
      </c>
      <c r="D13" s="26" t="s">
        <v>13</v>
      </c>
      <c r="E13" s="25" t="s">
        <v>14</v>
      </c>
      <c r="F13" s="40">
        <v>16</v>
      </c>
      <c r="G13" s="23"/>
      <c r="H13" s="22"/>
      <c r="I13" s="21"/>
    </row>
    <row r="14" spans="1:9" ht="48" x14ac:dyDescent="0.15">
      <c r="A14" s="29">
        <v>9</v>
      </c>
      <c r="B14" s="26" t="s">
        <v>11</v>
      </c>
      <c r="C14" s="25" t="s">
        <v>22</v>
      </c>
      <c r="D14" s="32" t="s">
        <v>13</v>
      </c>
      <c r="E14" s="31" t="s">
        <v>14</v>
      </c>
      <c r="F14" s="40">
        <v>10</v>
      </c>
      <c r="G14" s="23"/>
      <c r="H14" s="22"/>
      <c r="I14" s="21"/>
    </row>
    <row r="15" spans="1:9" ht="48" x14ac:dyDescent="0.15">
      <c r="A15" s="29">
        <v>10</v>
      </c>
      <c r="B15" s="26" t="s">
        <v>11</v>
      </c>
      <c r="C15" s="25" t="s">
        <v>23</v>
      </c>
      <c r="D15" s="32" t="s">
        <v>13</v>
      </c>
      <c r="E15" s="25" t="s">
        <v>14</v>
      </c>
      <c r="F15" s="40">
        <f>15+13</f>
        <v>28</v>
      </c>
      <c r="G15" s="23"/>
      <c r="H15" s="22"/>
      <c r="I15" s="21"/>
    </row>
    <row r="16" spans="1:9" ht="48" x14ac:dyDescent="0.15">
      <c r="A16" s="29">
        <v>11</v>
      </c>
      <c r="B16" s="26" t="s">
        <v>24</v>
      </c>
      <c r="C16" s="33" t="s">
        <v>25</v>
      </c>
      <c r="D16" s="26" t="s">
        <v>13</v>
      </c>
      <c r="E16" s="25" t="s">
        <v>14</v>
      </c>
      <c r="F16" s="40">
        <f>125+203+4+91+116</f>
        <v>539</v>
      </c>
      <c r="G16" s="23"/>
      <c r="H16" s="22"/>
      <c r="I16" s="21"/>
    </row>
    <row r="17" spans="1:9" ht="48" x14ac:dyDescent="0.15">
      <c r="A17" s="29">
        <v>12</v>
      </c>
      <c r="B17" s="26" t="s">
        <v>24</v>
      </c>
      <c r="C17" s="33" t="s">
        <v>26</v>
      </c>
      <c r="D17" s="26" t="s">
        <v>13</v>
      </c>
      <c r="E17" s="25" t="s">
        <v>14</v>
      </c>
      <c r="F17" s="40">
        <v>10</v>
      </c>
      <c r="G17" s="23"/>
      <c r="H17" s="22"/>
      <c r="I17" s="21"/>
    </row>
    <row r="18" spans="1:9" ht="48" x14ac:dyDescent="0.15">
      <c r="A18" s="29">
        <v>13</v>
      </c>
      <c r="B18" s="26" t="s">
        <v>24</v>
      </c>
      <c r="C18" s="33" t="s">
        <v>27</v>
      </c>
      <c r="D18" s="26" t="s">
        <v>13</v>
      </c>
      <c r="E18" s="25" t="s">
        <v>14</v>
      </c>
      <c r="F18" s="40">
        <v>10</v>
      </c>
      <c r="G18" s="23"/>
      <c r="H18" s="22"/>
      <c r="I18" s="21"/>
    </row>
    <row r="19" spans="1:9" ht="48" x14ac:dyDescent="0.15">
      <c r="A19" s="29">
        <v>14</v>
      </c>
      <c r="B19" s="26" t="s">
        <v>24</v>
      </c>
      <c r="C19" s="33" t="s">
        <v>28</v>
      </c>
      <c r="D19" s="32" t="s">
        <v>13</v>
      </c>
      <c r="E19" s="31" t="s">
        <v>14</v>
      </c>
      <c r="F19" s="40">
        <f>24</f>
        <v>24</v>
      </c>
      <c r="G19" s="23"/>
      <c r="H19" s="22"/>
      <c r="I19" s="21"/>
    </row>
    <row r="20" spans="1:9" ht="48" x14ac:dyDescent="0.15">
      <c r="A20" s="29">
        <v>15</v>
      </c>
      <c r="B20" s="26" t="s">
        <v>24</v>
      </c>
      <c r="C20" s="33" t="s">
        <v>29</v>
      </c>
      <c r="D20" s="32" t="s">
        <v>13</v>
      </c>
      <c r="E20" s="25" t="s">
        <v>14</v>
      </c>
      <c r="F20" s="40">
        <v>10</v>
      </c>
      <c r="G20" s="23"/>
      <c r="H20" s="22"/>
      <c r="I20" s="21"/>
    </row>
    <row r="21" spans="1:9" ht="48" x14ac:dyDescent="0.15">
      <c r="A21" s="29">
        <v>16</v>
      </c>
      <c r="B21" s="26" t="s">
        <v>24</v>
      </c>
      <c r="C21" s="33" t="s">
        <v>30</v>
      </c>
      <c r="D21" s="26" t="s">
        <v>13</v>
      </c>
      <c r="E21" s="25" t="s">
        <v>14</v>
      </c>
      <c r="F21" s="40">
        <v>10</v>
      </c>
      <c r="G21" s="23"/>
      <c r="H21" s="22"/>
      <c r="I21" s="21"/>
    </row>
    <row r="22" spans="1:9" ht="48" x14ac:dyDescent="0.15">
      <c r="A22" s="29">
        <v>17</v>
      </c>
      <c r="B22" s="26" t="s">
        <v>24</v>
      </c>
      <c r="C22" s="33" t="s">
        <v>31</v>
      </c>
      <c r="D22" s="26" t="s">
        <v>13</v>
      </c>
      <c r="E22" s="25" t="s">
        <v>14</v>
      </c>
      <c r="F22" s="40">
        <v>10</v>
      </c>
      <c r="G22" s="23"/>
      <c r="H22" s="22"/>
      <c r="I22" s="21"/>
    </row>
    <row r="23" spans="1:9" x14ac:dyDescent="0.15">
      <c r="A23" s="27" t="s">
        <v>32</v>
      </c>
      <c r="B23" s="39" t="s">
        <v>33</v>
      </c>
      <c r="C23" s="33"/>
      <c r="D23" s="25"/>
      <c r="E23" s="24"/>
      <c r="F23" s="38"/>
      <c r="G23" s="23"/>
      <c r="H23" s="22"/>
      <c r="I23" s="21"/>
    </row>
    <row r="24" spans="1:9" ht="36" x14ac:dyDescent="0.15">
      <c r="A24" s="27">
        <v>1</v>
      </c>
      <c r="B24" s="36" t="s">
        <v>34</v>
      </c>
      <c r="C24" s="33" t="s">
        <v>35</v>
      </c>
      <c r="D24" s="26" t="s">
        <v>36</v>
      </c>
      <c r="E24" s="25" t="s">
        <v>37</v>
      </c>
      <c r="F24" s="35">
        <v>4200</v>
      </c>
      <c r="G24" s="23"/>
      <c r="H24" s="22"/>
      <c r="I24" s="21"/>
    </row>
    <row r="25" spans="1:9" ht="36" x14ac:dyDescent="0.15">
      <c r="A25" s="27">
        <v>2</v>
      </c>
      <c r="B25" s="36" t="s">
        <v>34</v>
      </c>
      <c r="C25" s="33" t="s">
        <v>38</v>
      </c>
      <c r="D25" s="26" t="s">
        <v>36</v>
      </c>
      <c r="E25" s="25" t="s">
        <v>37</v>
      </c>
      <c r="F25" s="35">
        <v>34000</v>
      </c>
      <c r="G25" s="23"/>
      <c r="H25" s="22"/>
      <c r="I25" s="21"/>
    </row>
    <row r="26" spans="1:9" ht="36" x14ac:dyDescent="0.15">
      <c r="A26" s="27">
        <v>3</v>
      </c>
      <c r="B26" s="36" t="s">
        <v>34</v>
      </c>
      <c r="C26" s="33" t="s">
        <v>39</v>
      </c>
      <c r="D26" s="26" t="s">
        <v>36</v>
      </c>
      <c r="E26" s="25" t="s">
        <v>37</v>
      </c>
      <c r="F26" s="35">
        <v>4200</v>
      </c>
      <c r="G26" s="23"/>
      <c r="H26" s="22"/>
      <c r="I26" s="21"/>
    </row>
    <row r="27" spans="1:9" ht="36" x14ac:dyDescent="0.15">
      <c r="A27" s="27">
        <v>4</v>
      </c>
      <c r="B27" s="36" t="s">
        <v>40</v>
      </c>
      <c r="C27" s="33" t="s">
        <v>41</v>
      </c>
      <c r="D27" s="26" t="s">
        <v>36</v>
      </c>
      <c r="E27" s="25" t="s">
        <v>37</v>
      </c>
      <c r="F27" s="35">
        <v>20</v>
      </c>
      <c r="G27" s="23"/>
      <c r="H27" s="22"/>
      <c r="I27" s="21"/>
    </row>
    <row r="28" spans="1:9" ht="36" x14ac:dyDescent="0.15">
      <c r="A28" s="27">
        <v>5</v>
      </c>
      <c r="B28" s="36" t="s">
        <v>42</v>
      </c>
      <c r="C28" s="25" t="s">
        <v>43</v>
      </c>
      <c r="D28" s="26" t="s">
        <v>44</v>
      </c>
      <c r="E28" s="25" t="s">
        <v>37</v>
      </c>
      <c r="F28" s="34">
        <v>9595</v>
      </c>
      <c r="G28" s="37"/>
      <c r="H28" s="22"/>
      <c r="I28" s="21"/>
    </row>
    <row r="29" spans="1:9" ht="24" x14ac:dyDescent="0.15">
      <c r="A29" s="27">
        <v>6</v>
      </c>
      <c r="B29" s="36" t="s">
        <v>45</v>
      </c>
      <c r="C29" s="25" t="s">
        <v>45</v>
      </c>
      <c r="D29" s="26" t="s">
        <v>46</v>
      </c>
      <c r="E29" s="25" t="s">
        <v>37</v>
      </c>
      <c r="F29" s="35">
        <v>25238</v>
      </c>
      <c r="G29" s="23"/>
      <c r="H29" s="22"/>
      <c r="I29" s="21"/>
    </row>
    <row r="30" spans="1:9" x14ac:dyDescent="0.15">
      <c r="A30" s="29" t="s">
        <v>47</v>
      </c>
      <c r="B30" s="28" t="s">
        <v>48</v>
      </c>
      <c r="C30" s="25"/>
      <c r="D30" s="21"/>
      <c r="E30" s="25"/>
      <c r="F30" s="24"/>
      <c r="G30" s="23"/>
      <c r="H30" s="22"/>
      <c r="I30" s="21"/>
    </row>
    <row r="31" spans="1:9" ht="72" customHeight="1" x14ac:dyDescent="0.15">
      <c r="A31" s="29">
        <v>1</v>
      </c>
      <c r="B31" s="26" t="s">
        <v>49</v>
      </c>
      <c r="C31" s="34" t="s">
        <v>50</v>
      </c>
      <c r="D31" s="26" t="s">
        <v>51</v>
      </c>
      <c r="E31" s="25" t="s">
        <v>14</v>
      </c>
      <c r="F31" s="24">
        <v>700</v>
      </c>
      <c r="G31" s="23"/>
      <c r="H31" s="22"/>
      <c r="I31" s="30" t="s">
        <v>52</v>
      </c>
    </row>
    <row r="32" spans="1:9" ht="72" customHeight="1" x14ac:dyDescent="0.15">
      <c r="A32" s="29">
        <v>2</v>
      </c>
      <c r="B32" s="26" t="s">
        <v>49</v>
      </c>
      <c r="C32" s="25" t="s">
        <v>53</v>
      </c>
      <c r="D32" s="26" t="s">
        <v>51</v>
      </c>
      <c r="E32" s="25" t="s">
        <v>14</v>
      </c>
      <c r="F32" s="24">
        <f>150+100+50</f>
        <v>300</v>
      </c>
      <c r="G32" s="23"/>
      <c r="H32" s="22"/>
      <c r="I32" s="30" t="s">
        <v>73</v>
      </c>
    </row>
    <row r="33" spans="1:9" ht="72" customHeight="1" x14ac:dyDescent="0.15">
      <c r="A33" s="29">
        <v>3</v>
      </c>
      <c r="B33" s="26" t="s">
        <v>49</v>
      </c>
      <c r="C33" s="25" t="s">
        <v>54</v>
      </c>
      <c r="D33" s="26" t="s">
        <v>51</v>
      </c>
      <c r="E33" s="25" t="s">
        <v>14</v>
      </c>
      <c r="F33" s="24">
        <f>250+20</f>
        <v>270</v>
      </c>
      <c r="G33" s="23"/>
      <c r="H33" s="22"/>
      <c r="I33" s="30" t="s">
        <v>52</v>
      </c>
    </row>
    <row r="34" spans="1:9" ht="72" customHeight="1" x14ac:dyDescent="0.15">
      <c r="A34" s="29">
        <v>4</v>
      </c>
      <c r="B34" s="26" t="s">
        <v>49</v>
      </c>
      <c r="C34" s="25" t="s">
        <v>21</v>
      </c>
      <c r="D34" s="26" t="s">
        <v>51</v>
      </c>
      <c r="E34" s="31" t="s">
        <v>14</v>
      </c>
      <c r="F34" s="24">
        <v>50</v>
      </c>
      <c r="G34" s="23"/>
      <c r="H34" s="22"/>
      <c r="I34" s="30" t="s">
        <v>52</v>
      </c>
    </row>
    <row r="35" spans="1:9" ht="64.5" customHeight="1" x14ac:dyDescent="0.15">
      <c r="A35" s="29">
        <v>5</v>
      </c>
      <c r="B35" s="26" t="s">
        <v>49</v>
      </c>
      <c r="C35" s="25" t="s">
        <v>22</v>
      </c>
      <c r="D35" s="26" t="s">
        <v>51</v>
      </c>
      <c r="E35" s="25" t="s">
        <v>14</v>
      </c>
      <c r="F35" s="24">
        <v>10</v>
      </c>
      <c r="G35" s="23"/>
      <c r="H35" s="22"/>
      <c r="I35" s="30" t="s">
        <v>52</v>
      </c>
    </row>
    <row r="36" spans="1:9" ht="64.5" customHeight="1" x14ac:dyDescent="0.15">
      <c r="A36" s="29">
        <v>6</v>
      </c>
      <c r="B36" s="26" t="s">
        <v>49</v>
      </c>
      <c r="C36" s="25" t="s">
        <v>23</v>
      </c>
      <c r="D36" s="26" t="s">
        <v>51</v>
      </c>
      <c r="E36" s="25" t="s">
        <v>14</v>
      </c>
      <c r="F36" s="24">
        <v>5</v>
      </c>
      <c r="G36" s="23"/>
      <c r="H36" s="22"/>
      <c r="I36" s="30" t="s">
        <v>52</v>
      </c>
    </row>
    <row r="37" spans="1:9" ht="63" customHeight="1" x14ac:dyDescent="0.15">
      <c r="A37" s="29">
        <v>7</v>
      </c>
      <c r="B37" s="26" t="s">
        <v>49</v>
      </c>
      <c r="C37" s="33" t="s">
        <v>25</v>
      </c>
      <c r="D37" s="26" t="s">
        <v>13</v>
      </c>
      <c r="E37" s="25" t="s">
        <v>14</v>
      </c>
      <c r="F37" s="24">
        <v>30</v>
      </c>
      <c r="G37" s="23"/>
      <c r="H37" s="22"/>
      <c r="I37" s="30" t="s">
        <v>52</v>
      </c>
    </row>
    <row r="38" spans="1:9" ht="60.75" customHeight="1" x14ac:dyDescent="0.15">
      <c r="A38" s="29">
        <v>8</v>
      </c>
      <c r="B38" s="26" t="s">
        <v>49</v>
      </c>
      <c r="C38" s="33" t="s">
        <v>55</v>
      </c>
      <c r="D38" s="26" t="s">
        <v>13</v>
      </c>
      <c r="E38" s="25" t="s">
        <v>14</v>
      </c>
      <c r="F38" s="24">
        <v>700</v>
      </c>
      <c r="G38" s="23"/>
      <c r="H38" s="22"/>
      <c r="I38" s="30" t="s">
        <v>52</v>
      </c>
    </row>
    <row r="39" spans="1:9" ht="76.5" customHeight="1" x14ac:dyDescent="0.15">
      <c r="A39" s="29">
        <v>9</v>
      </c>
      <c r="B39" s="26" t="s">
        <v>49</v>
      </c>
      <c r="C39" s="33" t="s">
        <v>56</v>
      </c>
      <c r="D39" s="32" t="s">
        <v>13</v>
      </c>
      <c r="E39" s="31" t="s">
        <v>14</v>
      </c>
      <c r="F39" s="24">
        <v>20</v>
      </c>
      <c r="G39" s="23"/>
      <c r="H39" s="22"/>
      <c r="I39" s="30" t="s">
        <v>52</v>
      </c>
    </row>
    <row r="40" spans="1:9" x14ac:dyDescent="0.15">
      <c r="A40" s="29" t="s">
        <v>57</v>
      </c>
      <c r="B40" s="28" t="s">
        <v>58</v>
      </c>
      <c r="C40" s="25"/>
      <c r="D40" s="21"/>
      <c r="E40" s="25"/>
      <c r="F40" s="24"/>
      <c r="G40" s="23"/>
      <c r="H40" s="24"/>
      <c r="I40" s="21"/>
    </row>
    <row r="41" spans="1:9" x14ac:dyDescent="0.15">
      <c r="A41" s="27">
        <v>1</v>
      </c>
      <c r="B41" s="26" t="s">
        <v>58</v>
      </c>
      <c r="C41" s="25" t="s">
        <v>59</v>
      </c>
      <c r="D41" s="26"/>
      <c r="E41" s="25" t="s">
        <v>60</v>
      </c>
      <c r="F41" s="24">
        <v>650</v>
      </c>
      <c r="G41" s="23"/>
      <c r="H41" s="22" t="s">
        <v>72</v>
      </c>
      <c r="I41" s="21"/>
    </row>
    <row r="42" spans="1:9" x14ac:dyDescent="0.15">
      <c r="A42" s="20"/>
      <c r="B42" s="20" t="s">
        <v>61</v>
      </c>
      <c r="C42" s="19"/>
      <c r="D42" s="19"/>
      <c r="E42" s="19"/>
      <c r="F42" s="18"/>
      <c r="G42" s="17"/>
      <c r="H42" s="16"/>
      <c r="I42" s="15"/>
    </row>
    <row r="43" spans="1:9" ht="17.25" customHeight="1" x14ac:dyDescent="0.15">
      <c r="B43" s="50" t="s">
        <v>62</v>
      </c>
      <c r="C43" s="50"/>
      <c r="D43" s="50"/>
      <c r="E43" s="50"/>
      <c r="F43" s="50"/>
      <c r="G43" s="59"/>
      <c r="H43" s="59"/>
      <c r="I43" s="50"/>
    </row>
    <row r="44" spans="1:9" ht="57.95" customHeight="1" x14ac:dyDescent="0.15">
      <c r="B44" s="50" t="s">
        <v>63</v>
      </c>
      <c r="C44" s="50"/>
      <c r="D44" s="50"/>
      <c r="E44" s="50"/>
      <c r="F44" s="50"/>
      <c r="G44" s="59"/>
      <c r="H44" s="59"/>
      <c r="I44" s="50"/>
    </row>
    <row r="45" spans="1:9" ht="32.25" customHeight="1" x14ac:dyDescent="0.15">
      <c r="B45" s="60" t="s">
        <v>64</v>
      </c>
      <c r="C45" s="60"/>
      <c r="D45" s="60"/>
      <c r="E45" s="60"/>
      <c r="F45" s="60"/>
      <c r="G45" s="60"/>
      <c r="H45" s="60"/>
      <c r="I45" s="60"/>
    </row>
    <row r="46" spans="1:9" ht="23.25" customHeight="1" x14ac:dyDescent="0.15">
      <c r="B46" s="50" t="s">
        <v>76</v>
      </c>
      <c r="C46" s="50"/>
      <c r="D46" s="50"/>
      <c r="E46" s="50"/>
      <c r="F46" s="50"/>
      <c r="G46" s="50"/>
      <c r="H46" s="50"/>
      <c r="I46" s="50"/>
    </row>
    <row r="47" spans="1:9" ht="42" customHeight="1" x14ac:dyDescent="0.15">
      <c r="B47" s="50" t="s">
        <v>65</v>
      </c>
      <c r="C47" s="50"/>
      <c r="D47" s="50"/>
      <c r="E47" s="50"/>
      <c r="F47" s="50"/>
      <c r="G47" s="50"/>
      <c r="H47" s="50"/>
      <c r="I47" s="50"/>
    </row>
    <row r="48" spans="1:9" ht="32.25" customHeight="1" x14ac:dyDescent="0.15">
      <c r="B48" s="50" t="s">
        <v>66</v>
      </c>
      <c r="C48" s="50"/>
      <c r="D48" s="50"/>
      <c r="E48" s="50"/>
      <c r="F48" s="50"/>
      <c r="G48" s="50"/>
      <c r="H48" s="50"/>
      <c r="I48" s="50"/>
    </row>
    <row r="49" spans="2:9" ht="19.5" customHeight="1" x14ac:dyDescent="0.15">
      <c r="B49" s="50" t="s">
        <v>67</v>
      </c>
      <c r="C49" s="50"/>
      <c r="D49" s="50"/>
      <c r="E49" s="50"/>
      <c r="F49" s="50"/>
      <c r="G49" s="51"/>
      <c r="H49" s="14"/>
      <c r="I49" s="14"/>
    </row>
    <row r="50" spans="2:9" ht="36" customHeight="1" x14ac:dyDescent="0.15">
      <c r="B50" s="50" t="s">
        <v>68</v>
      </c>
      <c r="C50" s="50"/>
      <c r="D50" s="50"/>
      <c r="E50" s="50"/>
      <c r="F50" s="50"/>
      <c r="G50" s="50"/>
      <c r="H50" s="50"/>
      <c r="I50" s="50"/>
    </row>
    <row r="51" spans="2:9" x14ac:dyDescent="0.15">
      <c r="B51" s="11"/>
      <c r="C51" s="11"/>
      <c r="D51" s="11"/>
      <c r="E51" s="11"/>
      <c r="F51" s="11"/>
      <c r="G51" s="13"/>
      <c r="H51" s="12"/>
      <c r="I51" s="11"/>
    </row>
    <row r="52" spans="2:9" x14ac:dyDescent="0.15">
      <c r="B52" s="7"/>
      <c r="C52" s="6"/>
      <c r="D52" s="6"/>
      <c r="E52" s="5"/>
      <c r="F52" s="44" t="s">
        <v>69</v>
      </c>
      <c r="G52" s="45"/>
      <c r="H52" s="45"/>
    </row>
    <row r="53" spans="2:9" x14ac:dyDescent="0.15">
      <c r="B53" s="7"/>
      <c r="C53" s="6"/>
      <c r="D53" s="6"/>
      <c r="E53" s="5"/>
      <c r="F53" s="10"/>
      <c r="G53" s="9"/>
      <c r="H53" s="8"/>
    </row>
    <row r="54" spans="2:9" x14ac:dyDescent="0.15">
      <c r="B54" s="7"/>
      <c r="C54" s="6"/>
      <c r="D54" s="6"/>
      <c r="E54" s="5"/>
      <c r="F54" s="44" t="s">
        <v>70</v>
      </c>
      <c r="G54" s="45"/>
      <c r="H54" s="45"/>
    </row>
    <row r="55" spans="2:9" x14ac:dyDescent="0.15">
      <c r="B55" s="7"/>
      <c r="C55" s="6"/>
      <c r="D55" s="6"/>
      <c r="E55" s="5"/>
      <c r="F55" s="10"/>
      <c r="G55" s="9"/>
      <c r="H55" s="8"/>
    </row>
    <row r="56" spans="2:9" x14ac:dyDescent="0.15">
      <c r="B56" s="7"/>
      <c r="C56" s="6"/>
      <c r="D56" s="6"/>
      <c r="E56" s="5"/>
      <c r="F56" s="44" t="s">
        <v>71</v>
      </c>
      <c r="G56" s="45"/>
      <c r="H56" s="45"/>
    </row>
  </sheetData>
  <mergeCells count="22">
    <mergeCell ref="A1:I1"/>
    <mergeCell ref="A2:I2"/>
    <mergeCell ref="B43:I43"/>
    <mergeCell ref="B44:I44"/>
    <mergeCell ref="B45:I45"/>
    <mergeCell ref="I3:I4"/>
    <mergeCell ref="H3:H4"/>
    <mergeCell ref="F52:H52"/>
    <mergeCell ref="F54:H54"/>
    <mergeCell ref="F56:H56"/>
    <mergeCell ref="A3:A4"/>
    <mergeCell ref="B3:B4"/>
    <mergeCell ref="C3:C4"/>
    <mergeCell ref="D3:D4"/>
    <mergeCell ref="E3:E4"/>
    <mergeCell ref="F3:F4"/>
    <mergeCell ref="G3:G4"/>
    <mergeCell ref="B46:I46"/>
    <mergeCell ref="B47:I47"/>
    <mergeCell ref="B48:I48"/>
    <mergeCell ref="B49:G49"/>
    <mergeCell ref="B50:I50"/>
  </mergeCells>
  <phoneticPr fontId="3" type="noConversion"/>
  <pageMargins left="0.39305555555555599" right="0.35416666666666702" top="1" bottom="1" header="0.5" footer="0.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工程量清单（一标段-北入口）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YDX</cp:lastModifiedBy>
  <dcterms:created xsi:type="dcterms:W3CDTF">2019-03-20T07:12:00Z</dcterms:created>
  <dcterms:modified xsi:type="dcterms:W3CDTF">2021-02-26T08:03:53Z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